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drawings/drawing6.xml" ContentType="application/vnd.openxmlformats-officedocument.drawingml.chartshapes+xml"/>
  <Override PartName="/xl/charts/chart7.xml" ContentType="application/vnd.openxmlformats-officedocument.drawingml.chart+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20580" windowHeight="9555" firstSheet="9" activeTab="15"/>
  </bookViews>
  <sheets>
    <sheet name="Disclaimers" sheetId="18" r:id="rId1"/>
    <sheet name="Abbreviations" sheetId="1" r:id="rId2"/>
    <sheet name="Industry Codes" sheetId="2" r:id="rId3"/>
    <sheet name="Trigger Distribution" sheetId="7" r:id="rId4"/>
    <sheet name="Demographic Characteristics" sheetId="3" r:id="rId5"/>
    <sheet name="Welfare Characteristics" sheetId="4" r:id="rId6"/>
    <sheet name="Employment Characteristics" sheetId="5" r:id="rId7"/>
    <sheet name="Other Characteristics" sheetId="6" r:id="rId8"/>
    <sheet name="Additional Descriptive Tables" sheetId="8" r:id="rId9"/>
    <sheet name="EMP GLM Model Results" sheetId="9" r:id="rId10"/>
    <sheet name="OTN GLM Model Results" sheetId="10" r:id="rId11"/>
    <sheet name="24m_Dataset" sheetId="11" r:id="rId12"/>
    <sheet name="24m_Pivot" sheetId="12" r:id="rId13"/>
    <sheet name="24m_Pivot2" sheetId="13" r:id="rId14"/>
    <sheet name="24m_Pivot3" sheetId="14" r:id="rId15"/>
    <sheet name="24m_Pivot4" sheetId="15" r:id="rId16"/>
    <sheet name="24m_Pivot5" sheetId="16" r:id="rId17"/>
    <sheet name="24m_Activity_Graphs" sheetId="17" r:id="rId18"/>
  </sheets>
  <definedNames>
    <definedName name="_xlnm._FilterDatabase" localSheetId="11" hidden="1">'24m_Dataset'!$A$1:$AA$1161</definedName>
    <definedName name="Slicer_Ben">#N/A</definedName>
    <definedName name="Slicer_Ben1">#N/A</definedName>
    <definedName name="Slicer_Ben2">#N/A</definedName>
    <definedName name="Slicer_Trigger">#N/A</definedName>
    <definedName name="Slicer_Trigger1">#N/A</definedName>
    <definedName name="Slicer_Trigger2">#N/A</definedName>
  </definedNames>
  <calcPr calcId="145621" calcOnSave="0"/>
  <pivotCaches>
    <pivotCache cacheId="0" r:id="rId19"/>
  </pivotCaches>
  <extLst>
    <ext xmlns:x14="http://schemas.microsoft.com/office/spreadsheetml/2009/9/main" uri="{BBE1A952-AA13-448e-AADC-164F8A28A991}">
      <x14:slicerCaches>
        <x14:slicerCache r:id="rId20"/>
        <x14:slicerCache r:id="rId21"/>
        <x14:slicerCache r:id="rId22"/>
        <x14:slicerCache r:id="rId23"/>
        <x14:slicerCache r:id="rId24"/>
        <x14:slicerCache r:id="rId25"/>
      </x14:slicerCaches>
    </ext>
    <ext xmlns:x14="http://schemas.microsoft.com/office/spreadsheetml/2009/9/main" uri="{79F54976-1DA5-4618-B147-4CDE4B953A38}">
      <x14:workbookPr/>
    </ext>
  </extLst>
</workbook>
</file>

<file path=xl/calcChain.xml><?xml version="1.0" encoding="utf-8"?>
<calcChain xmlns="http://schemas.openxmlformats.org/spreadsheetml/2006/main">
  <c r="AA154" i="3" l="1"/>
  <c r="Z154" i="3"/>
  <c r="AA153" i="3"/>
  <c r="Z153" i="3"/>
  <c r="K8" i="5"/>
  <c r="K9" i="5"/>
  <c r="K10" i="5"/>
  <c r="K11" i="5"/>
  <c r="K12" i="5"/>
  <c r="K13" i="5"/>
  <c r="AI136" i="4" l="1"/>
  <c r="AI135" i="4"/>
  <c r="AI134" i="4"/>
  <c r="AI133" i="4"/>
  <c r="AI132" i="4"/>
  <c r="AI131" i="4"/>
  <c r="AI130" i="4"/>
  <c r="AI129" i="4"/>
  <c r="AI128" i="4"/>
  <c r="AI127" i="4"/>
  <c r="AI126" i="4"/>
  <c r="AH136" i="4"/>
  <c r="AG136" i="4"/>
  <c r="AF136" i="4"/>
  <c r="AE136" i="4"/>
  <c r="AD136" i="4"/>
  <c r="AC136" i="4"/>
  <c r="AB136" i="4"/>
  <c r="AA136" i="4"/>
  <c r="Z136" i="4"/>
  <c r="Y136" i="4"/>
  <c r="X136" i="4"/>
  <c r="W136" i="4"/>
  <c r="V136" i="4"/>
  <c r="U136" i="4"/>
  <c r="T136" i="4"/>
  <c r="AH135" i="4"/>
  <c r="AG135" i="4"/>
  <c r="AF135" i="4"/>
  <c r="AE135" i="4"/>
  <c r="AD135" i="4"/>
  <c r="AC135" i="4"/>
  <c r="AB135" i="4"/>
  <c r="AA135" i="4"/>
  <c r="Z135" i="4"/>
  <c r="Y135" i="4"/>
  <c r="X135" i="4"/>
  <c r="W135" i="4"/>
  <c r="V135" i="4"/>
  <c r="U135" i="4"/>
  <c r="T135" i="4"/>
  <c r="AH134" i="4"/>
  <c r="AG134" i="4"/>
  <c r="AF134" i="4"/>
  <c r="AE134" i="4"/>
  <c r="AD134" i="4"/>
  <c r="AC134" i="4"/>
  <c r="AB134" i="4"/>
  <c r="AA134" i="4"/>
  <c r="Z134" i="4"/>
  <c r="Y134" i="4"/>
  <c r="X134" i="4"/>
  <c r="W134" i="4"/>
  <c r="V134" i="4"/>
  <c r="U134" i="4"/>
  <c r="T134" i="4"/>
  <c r="AH133" i="4"/>
  <c r="AG133" i="4"/>
  <c r="AF133" i="4"/>
  <c r="AE133" i="4"/>
  <c r="AD133" i="4"/>
  <c r="AC133" i="4"/>
  <c r="AB133" i="4"/>
  <c r="AA133" i="4"/>
  <c r="Z133" i="4"/>
  <c r="Y133" i="4"/>
  <c r="X133" i="4"/>
  <c r="W133" i="4"/>
  <c r="V133" i="4"/>
  <c r="U133" i="4"/>
  <c r="T133" i="4"/>
  <c r="AH132" i="4"/>
  <c r="AG132" i="4"/>
  <c r="AF132" i="4"/>
  <c r="AE132" i="4"/>
  <c r="AD132" i="4"/>
  <c r="AC132" i="4"/>
  <c r="AB132" i="4"/>
  <c r="AA132" i="4"/>
  <c r="Z132" i="4"/>
  <c r="Y132" i="4"/>
  <c r="X132" i="4"/>
  <c r="W132" i="4"/>
  <c r="V132" i="4"/>
  <c r="U132" i="4"/>
  <c r="T132" i="4"/>
  <c r="AH131" i="4"/>
  <c r="AG131" i="4"/>
  <c r="AF131" i="4"/>
  <c r="AE131" i="4"/>
  <c r="AD131" i="4"/>
  <c r="AC131" i="4"/>
  <c r="AB131" i="4"/>
  <c r="AA131" i="4"/>
  <c r="Z131" i="4"/>
  <c r="Y131" i="4"/>
  <c r="X131" i="4"/>
  <c r="W131" i="4"/>
  <c r="V131" i="4"/>
  <c r="U131" i="4"/>
  <c r="T131" i="4"/>
  <c r="AH130" i="4"/>
  <c r="AG130" i="4"/>
  <c r="AF130" i="4"/>
  <c r="AE130" i="4"/>
  <c r="AD130" i="4"/>
  <c r="AC130" i="4"/>
  <c r="AB130" i="4"/>
  <c r="AA130" i="4"/>
  <c r="Z130" i="4"/>
  <c r="Y130" i="4"/>
  <c r="X130" i="4"/>
  <c r="W130" i="4"/>
  <c r="V130" i="4"/>
  <c r="U130" i="4"/>
  <c r="T130" i="4"/>
  <c r="AH129" i="4"/>
  <c r="AG129" i="4"/>
  <c r="AF129" i="4"/>
  <c r="AE129" i="4"/>
  <c r="AD129" i="4"/>
  <c r="AC129" i="4"/>
  <c r="AB129" i="4"/>
  <c r="AA129" i="4"/>
  <c r="Z129" i="4"/>
  <c r="Y129" i="4"/>
  <c r="X129" i="4"/>
  <c r="W129" i="4"/>
  <c r="V129" i="4"/>
  <c r="U129" i="4"/>
  <c r="T129" i="4"/>
  <c r="AH128" i="4"/>
  <c r="AG128" i="4"/>
  <c r="AF128" i="4"/>
  <c r="AE128" i="4"/>
  <c r="AD128" i="4"/>
  <c r="AC128" i="4"/>
  <c r="AB128" i="4"/>
  <c r="AA128" i="4"/>
  <c r="Z128" i="4"/>
  <c r="Y128" i="4"/>
  <c r="X128" i="4"/>
  <c r="W128" i="4"/>
  <c r="V128" i="4"/>
  <c r="U128" i="4"/>
  <c r="T128" i="4"/>
  <c r="AH127" i="4"/>
  <c r="AG127" i="4"/>
  <c r="AF127" i="4"/>
  <c r="AE127" i="4"/>
  <c r="AD127" i="4"/>
  <c r="AC127" i="4"/>
  <c r="AB127" i="4"/>
  <c r="AA127" i="4"/>
  <c r="Z127" i="4"/>
  <c r="Y127" i="4"/>
  <c r="X127" i="4"/>
  <c r="W127" i="4"/>
  <c r="V127" i="4"/>
  <c r="U127" i="4"/>
  <c r="T127" i="4"/>
  <c r="AH126" i="4"/>
  <c r="AG126" i="4"/>
  <c r="AF126" i="4"/>
  <c r="AE126" i="4"/>
  <c r="AC126" i="4"/>
  <c r="AB126" i="4"/>
  <c r="AA126" i="4"/>
  <c r="Z126" i="4"/>
  <c r="Y126" i="4"/>
  <c r="X126" i="4"/>
  <c r="W126" i="4"/>
  <c r="V126" i="4"/>
  <c r="U126" i="4"/>
  <c r="T126" i="4"/>
  <c r="AD126" i="4"/>
  <c r="P138" i="4"/>
  <c r="O138" i="4"/>
  <c r="N138" i="4"/>
  <c r="M138" i="4"/>
  <c r="L138" i="4"/>
  <c r="K138" i="4"/>
  <c r="J138" i="4"/>
  <c r="I138" i="4"/>
  <c r="H138" i="4"/>
  <c r="G138" i="4"/>
  <c r="F138" i="4"/>
  <c r="E138" i="4"/>
  <c r="D138" i="4"/>
  <c r="C138" i="4"/>
  <c r="B138" i="4"/>
  <c r="Q138" i="4" s="1"/>
  <c r="Q137" i="4"/>
  <c r="Q136" i="4"/>
  <c r="Q135" i="4"/>
  <c r="Q134" i="4"/>
  <c r="Q133" i="4"/>
  <c r="Q132" i="4"/>
  <c r="Q131" i="4"/>
  <c r="Q130" i="4"/>
  <c r="Q129" i="4"/>
  <c r="Q128" i="4"/>
  <c r="Q127" i="4"/>
  <c r="Q126" i="4"/>
  <c r="AI109" i="4"/>
  <c r="AI110" i="4"/>
  <c r="AI111" i="4"/>
  <c r="AI112" i="4"/>
  <c r="AI113" i="4"/>
  <c r="AI114" i="4"/>
  <c r="AI115" i="4"/>
  <c r="AI116" i="4"/>
  <c r="AI117" i="4"/>
  <c r="AI118" i="4"/>
  <c r="AI108" i="4"/>
  <c r="AH118" i="4"/>
  <c r="AG118" i="4"/>
  <c r="AF118" i="4"/>
  <c r="AE118" i="4"/>
  <c r="AD118" i="4"/>
  <c r="AC118" i="4"/>
  <c r="AB118" i="4"/>
  <c r="AA118" i="4"/>
  <c r="Z118" i="4"/>
  <c r="Y118" i="4"/>
  <c r="X118" i="4"/>
  <c r="W118" i="4"/>
  <c r="V118" i="4"/>
  <c r="U118" i="4"/>
  <c r="T118" i="4"/>
  <c r="AH117" i="4"/>
  <c r="AG117" i="4"/>
  <c r="AF117" i="4"/>
  <c r="AE117" i="4"/>
  <c r="AD117" i="4"/>
  <c r="AC117" i="4"/>
  <c r="AB117" i="4"/>
  <c r="AA117" i="4"/>
  <c r="Z117" i="4"/>
  <c r="Y117" i="4"/>
  <c r="X117" i="4"/>
  <c r="W117" i="4"/>
  <c r="V117" i="4"/>
  <c r="U117" i="4"/>
  <c r="T117" i="4"/>
  <c r="AH116" i="4"/>
  <c r="AG116" i="4"/>
  <c r="AF116" i="4"/>
  <c r="AE116" i="4"/>
  <c r="AD116" i="4"/>
  <c r="AC116" i="4"/>
  <c r="AB116" i="4"/>
  <c r="AA116" i="4"/>
  <c r="Z116" i="4"/>
  <c r="Y116" i="4"/>
  <c r="X116" i="4"/>
  <c r="W116" i="4"/>
  <c r="V116" i="4"/>
  <c r="U116" i="4"/>
  <c r="T116" i="4"/>
  <c r="AH115" i="4"/>
  <c r="AG115" i="4"/>
  <c r="AF115" i="4"/>
  <c r="AE115" i="4"/>
  <c r="AD115" i="4"/>
  <c r="AC115" i="4"/>
  <c r="AB115" i="4"/>
  <c r="AA115" i="4"/>
  <c r="Z115" i="4"/>
  <c r="Y115" i="4"/>
  <c r="X115" i="4"/>
  <c r="W115" i="4"/>
  <c r="V115" i="4"/>
  <c r="U115" i="4"/>
  <c r="T115" i="4"/>
  <c r="AH114" i="4"/>
  <c r="AG114" i="4"/>
  <c r="AF114" i="4"/>
  <c r="AE114" i="4"/>
  <c r="AD114" i="4"/>
  <c r="AC114" i="4"/>
  <c r="AB114" i="4"/>
  <c r="AA114" i="4"/>
  <c r="Z114" i="4"/>
  <c r="Y114" i="4"/>
  <c r="X114" i="4"/>
  <c r="W114" i="4"/>
  <c r="V114" i="4"/>
  <c r="U114" i="4"/>
  <c r="T114" i="4"/>
  <c r="AH113" i="4"/>
  <c r="AG113" i="4"/>
  <c r="AF113" i="4"/>
  <c r="AE113" i="4"/>
  <c r="AD113" i="4"/>
  <c r="AC113" i="4"/>
  <c r="AB113" i="4"/>
  <c r="AA113" i="4"/>
  <c r="Z113" i="4"/>
  <c r="Y113" i="4"/>
  <c r="X113" i="4"/>
  <c r="W113" i="4"/>
  <c r="V113" i="4"/>
  <c r="U113" i="4"/>
  <c r="T113" i="4"/>
  <c r="AH112" i="4"/>
  <c r="AG112" i="4"/>
  <c r="AF112" i="4"/>
  <c r="AE112" i="4"/>
  <c r="AD112" i="4"/>
  <c r="AC112" i="4"/>
  <c r="AB112" i="4"/>
  <c r="AA112" i="4"/>
  <c r="Z112" i="4"/>
  <c r="Y112" i="4"/>
  <c r="X112" i="4"/>
  <c r="W112" i="4"/>
  <c r="V112" i="4"/>
  <c r="U112" i="4"/>
  <c r="T112" i="4"/>
  <c r="AH111" i="4"/>
  <c r="AG111" i="4"/>
  <c r="AF111" i="4"/>
  <c r="AE111" i="4"/>
  <c r="AD111" i="4"/>
  <c r="AC111" i="4"/>
  <c r="AB111" i="4"/>
  <c r="AA111" i="4"/>
  <c r="Z111" i="4"/>
  <c r="Y111" i="4"/>
  <c r="X111" i="4"/>
  <c r="W111" i="4"/>
  <c r="V111" i="4"/>
  <c r="U111" i="4"/>
  <c r="T111" i="4"/>
  <c r="AH110" i="4"/>
  <c r="AG110" i="4"/>
  <c r="AF110" i="4"/>
  <c r="AE110" i="4"/>
  <c r="AD110" i="4"/>
  <c r="AC110" i="4"/>
  <c r="AB110" i="4"/>
  <c r="AA110" i="4"/>
  <c r="Z110" i="4"/>
  <c r="Y110" i="4"/>
  <c r="X110" i="4"/>
  <c r="W110" i="4"/>
  <c r="V110" i="4"/>
  <c r="U110" i="4"/>
  <c r="T110" i="4"/>
  <c r="AH109" i="4"/>
  <c r="AG109" i="4"/>
  <c r="AF109" i="4"/>
  <c r="AE109" i="4"/>
  <c r="AD109" i="4"/>
  <c r="AC109" i="4"/>
  <c r="AB109" i="4"/>
  <c r="AA109" i="4"/>
  <c r="Z109" i="4"/>
  <c r="Y109" i="4"/>
  <c r="X109" i="4"/>
  <c r="W109" i="4"/>
  <c r="V109" i="4"/>
  <c r="U109" i="4"/>
  <c r="T109" i="4"/>
  <c r="AH108" i="4"/>
  <c r="AG108" i="4"/>
  <c r="AF108" i="4"/>
  <c r="AE108" i="4"/>
  <c r="AD108" i="4"/>
  <c r="AC108" i="4"/>
  <c r="AB108" i="4"/>
  <c r="AA108" i="4"/>
  <c r="Z108" i="4"/>
  <c r="Y108" i="4"/>
  <c r="X108" i="4"/>
  <c r="W108" i="4"/>
  <c r="V108" i="4"/>
  <c r="U108" i="4"/>
  <c r="T108" i="4"/>
  <c r="Q120" i="4"/>
  <c r="Q119" i="4"/>
  <c r="Q118" i="4"/>
  <c r="Q117" i="4"/>
  <c r="Q116" i="4"/>
  <c r="Q115" i="4"/>
  <c r="Q114" i="4"/>
  <c r="Q113" i="4"/>
  <c r="Q112" i="4"/>
  <c r="Q111" i="4"/>
  <c r="Q110" i="4"/>
  <c r="Q109" i="4"/>
  <c r="Q108" i="4"/>
  <c r="C120" i="4"/>
  <c r="D120" i="4"/>
  <c r="E120" i="4"/>
  <c r="F120" i="4"/>
  <c r="G120" i="4"/>
  <c r="H120" i="4"/>
  <c r="I120" i="4"/>
  <c r="J120" i="4"/>
  <c r="K120" i="4"/>
  <c r="L120" i="4"/>
  <c r="M120" i="4"/>
  <c r="N120" i="4"/>
  <c r="O120" i="4"/>
  <c r="P120" i="4"/>
  <c r="B120" i="4"/>
  <c r="B68" i="6"/>
  <c r="C68" i="6"/>
  <c r="D68" i="6"/>
  <c r="E68" i="6"/>
  <c r="F68" i="6"/>
  <c r="G68" i="6"/>
  <c r="B172" i="3"/>
  <c r="C172" i="3"/>
  <c r="F85" i="6" l="1"/>
  <c r="F84" i="6"/>
  <c r="F83" i="6"/>
  <c r="F82" i="6"/>
  <c r="F81" i="6"/>
  <c r="F80" i="6"/>
  <c r="F79" i="6"/>
  <c r="F78" i="6"/>
  <c r="F77" i="6"/>
  <c r="F76" i="6"/>
  <c r="F75" i="6"/>
  <c r="F74" i="6"/>
  <c r="E86" i="6"/>
  <c r="N83" i="6" s="1"/>
  <c r="D86" i="6"/>
  <c r="M83" i="6" s="1"/>
  <c r="C86" i="6"/>
  <c r="L83" i="6" s="1"/>
  <c r="B86" i="6"/>
  <c r="K83" i="6" s="1"/>
  <c r="N57" i="6"/>
  <c r="P56" i="6"/>
  <c r="N56" i="6"/>
  <c r="L56" i="6"/>
  <c r="H67" i="6"/>
  <c r="H66" i="6"/>
  <c r="H65" i="6"/>
  <c r="H64" i="6"/>
  <c r="H63" i="6"/>
  <c r="H62" i="6"/>
  <c r="H61" i="6"/>
  <c r="H60" i="6"/>
  <c r="H59" i="6"/>
  <c r="H58" i="6"/>
  <c r="H57" i="6"/>
  <c r="H56" i="6"/>
  <c r="P64" i="6"/>
  <c r="O64" i="6"/>
  <c r="N65" i="6"/>
  <c r="M65" i="6"/>
  <c r="L64" i="6"/>
  <c r="K64" i="6"/>
  <c r="W103" i="5"/>
  <c r="W102" i="5"/>
  <c r="W101" i="5"/>
  <c r="W100" i="5"/>
  <c r="W99" i="5"/>
  <c r="W98" i="5"/>
  <c r="W97" i="5"/>
  <c r="W96" i="5"/>
  <c r="W95" i="5"/>
  <c r="W94" i="5"/>
  <c r="W93" i="5"/>
  <c r="W92" i="5"/>
  <c r="V104" i="5"/>
  <c r="AT99" i="5" s="1"/>
  <c r="U104" i="5"/>
  <c r="AS100" i="5" s="1"/>
  <c r="T104" i="5"/>
  <c r="AR101" i="5" s="1"/>
  <c r="S104" i="5"/>
  <c r="AQ102" i="5" s="1"/>
  <c r="R104" i="5"/>
  <c r="AP99" i="5" s="1"/>
  <c r="Q104" i="5"/>
  <c r="AO100" i="5" s="1"/>
  <c r="P104" i="5"/>
  <c r="AN101" i="5" s="1"/>
  <c r="O104" i="5"/>
  <c r="AM102" i="5" s="1"/>
  <c r="N104" i="5"/>
  <c r="AL99" i="5" s="1"/>
  <c r="M104" i="5"/>
  <c r="AK100" i="5" s="1"/>
  <c r="L104" i="5"/>
  <c r="AJ101" i="5" s="1"/>
  <c r="K104" i="5"/>
  <c r="AI102" i="5" s="1"/>
  <c r="J104" i="5"/>
  <c r="AH99" i="5" s="1"/>
  <c r="I104" i="5"/>
  <c r="AG100" i="5" s="1"/>
  <c r="H104" i="5"/>
  <c r="AF101" i="5" s="1"/>
  <c r="G104" i="5"/>
  <c r="AE102" i="5" s="1"/>
  <c r="F104" i="5"/>
  <c r="AD99" i="5" s="1"/>
  <c r="E104" i="5"/>
  <c r="AC100" i="5" s="1"/>
  <c r="D104" i="5"/>
  <c r="AB101" i="5" s="1"/>
  <c r="C104" i="5"/>
  <c r="AA102" i="5" s="1"/>
  <c r="B104" i="5"/>
  <c r="Z99" i="5" s="1"/>
  <c r="O86" i="5"/>
  <c r="AF84" i="5" s="1"/>
  <c r="N86" i="5"/>
  <c r="AE84" i="5" s="1"/>
  <c r="M86" i="5"/>
  <c r="AD83" i="5" s="1"/>
  <c r="L86" i="5"/>
  <c r="AC83" i="5" s="1"/>
  <c r="K86" i="5"/>
  <c r="AB84" i="5" s="1"/>
  <c r="J86" i="5"/>
  <c r="AA84" i="5" s="1"/>
  <c r="I86" i="5"/>
  <c r="Z83" i="5" s="1"/>
  <c r="H86" i="5"/>
  <c r="Y83" i="5" s="1"/>
  <c r="G86" i="5"/>
  <c r="X84" i="5" s="1"/>
  <c r="F86" i="5"/>
  <c r="W84" i="5" s="1"/>
  <c r="E86" i="5"/>
  <c r="V83" i="5" s="1"/>
  <c r="D86" i="5"/>
  <c r="U83" i="5" s="1"/>
  <c r="C86" i="5"/>
  <c r="P85" i="5"/>
  <c r="P84" i="5"/>
  <c r="P83" i="5"/>
  <c r="P82" i="5"/>
  <c r="P81" i="5"/>
  <c r="P80" i="5"/>
  <c r="P79" i="5"/>
  <c r="P78" i="5"/>
  <c r="P77" i="5"/>
  <c r="P76" i="5"/>
  <c r="P75" i="5"/>
  <c r="P74" i="5"/>
  <c r="B86" i="5"/>
  <c r="H67" i="5"/>
  <c r="H66" i="5"/>
  <c r="H65" i="5"/>
  <c r="H64" i="5"/>
  <c r="H63" i="5"/>
  <c r="H62" i="5"/>
  <c r="H61" i="5"/>
  <c r="H60" i="5"/>
  <c r="H59" i="5"/>
  <c r="H58" i="5"/>
  <c r="H57" i="5"/>
  <c r="H56" i="5"/>
  <c r="G68" i="5"/>
  <c r="F68" i="5"/>
  <c r="Q65" i="5" s="1"/>
  <c r="E68" i="5"/>
  <c r="P65" i="5" s="1"/>
  <c r="D68" i="5"/>
  <c r="O65" i="5" s="1"/>
  <c r="C68" i="5"/>
  <c r="B68" i="5"/>
  <c r="M65" i="5" s="1"/>
  <c r="J170" i="3"/>
  <c r="I170" i="3"/>
  <c r="J169" i="3"/>
  <c r="I169" i="3"/>
  <c r="J168" i="3"/>
  <c r="I168" i="3"/>
  <c r="J167" i="3"/>
  <c r="I167" i="3"/>
  <c r="J166" i="3"/>
  <c r="I166" i="3"/>
  <c r="J165" i="3"/>
  <c r="I165" i="3"/>
  <c r="J164" i="3"/>
  <c r="I164" i="3"/>
  <c r="J163" i="3"/>
  <c r="I163" i="3"/>
  <c r="J162" i="3"/>
  <c r="I162" i="3"/>
  <c r="J161" i="3"/>
  <c r="I161" i="3"/>
  <c r="J160" i="3"/>
  <c r="I160" i="3"/>
  <c r="D171" i="3"/>
  <c r="D170" i="3"/>
  <c r="D169" i="3"/>
  <c r="D168" i="3"/>
  <c r="D167" i="3"/>
  <c r="D166" i="3"/>
  <c r="D165" i="3"/>
  <c r="D164" i="3"/>
  <c r="D163" i="3"/>
  <c r="D162" i="3"/>
  <c r="D161" i="3"/>
  <c r="D160" i="3"/>
  <c r="O153" i="3"/>
  <c r="O152" i="3"/>
  <c r="O151" i="3"/>
  <c r="O150" i="3"/>
  <c r="O149" i="3"/>
  <c r="O148" i="3"/>
  <c r="O147" i="3"/>
  <c r="O146" i="3"/>
  <c r="O145" i="3"/>
  <c r="O144" i="3"/>
  <c r="O143" i="3"/>
  <c r="O142" i="3"/>
  <c r="N154" i="3"/>
  <c r="AD146" i="3" s="1"/>
  <c r="M154" i="3"/>
  <c r="AC149" i="3" s="1"/>
  <c r="L154" i="3"/>
  <c r="AB150" i="3" s="1"/>
  <c r="K154" i="3"/>
  <c r="AA151" i="3" s="1"/>
  <c r="J154" i="3"/>
  <c r="Z146" i="3" s="1"/>
  <c r="I154" i="3"/>
  <c r="Y149" i="3" s="1"/>
  <c r="H154" i="3"/>
  <c r="X150" i="3" s="1"/>
  <c r="G154" i="3"/>
  <c r="W151" i="3" s="1"/>
  <c r="F154" i="3"/>
  <c r="V146" i="3" s="1"/>
  <c r="E154" i="3"/>
  <c r="U149" i="3" s="1"/>
  <c r="D154" i="3"/>
  <c r="T150" i="3" s="1"/>
  <c r="C154" i="3"/>
  <c r="S149" i="3" s="1"/>
  <c r="B154" i="3"/>
  <c r="R149" i="3" s="1"/>
  <c r="H135" i="3"/>
  <c r="H134" i="3"/>
  <c r="H133" i="3"/>
  <c r="H132" i="3"/>
  <c r="H131" i="3"/>
  <c r="H130" i="3"/>
  <c r="H129" i="3"/>
  <c r="H128" i="3"/>
  <c r="H127" i="3"/>
  <c r="H126" i="3"/>
  <c r="H125" i="3"/>
  <c r="H124" i="3"/>
  <c r="C136" i="3"/>
  <c r="L133" i="3" s="1"/>
  <c r="D136" i="3"/>
  <c r="M133" i="3" s="1"/>
  <c r="E136" i="3"/>
  <c r="N134" i="3" s="1"/>
  <c r="F136" i="3"/>
  <c r="O134" i="3" s="1"/>
  <c r="G136" i="3"/>
  <c r="P133" i="3" s="1"/>
  <c r="B136" i="3"/>
  <c r="K134" i="3" s="1"/>
  <c r="J117" i="3"/>
  <c r="J116" i="3"/>
  <c r="J115" i="3"/>
  <c r="J114" i="3"/>
  <c r="J113" i="3"/>
  <c r="J112" i="3"/>
  <c r="J111" i="3"/>
  <c r="J110" i="3"/>
  <c r="J109" i="3"/>
  <c r="J108" i="3"/>
  <c r="J107" i="3"/>
  <c r="J106" i="3"/>
  <c r="C118" i="3"/>
  <c r="N116" i="3" s="1"/>
  <c r="D118" i="3"/>
  <c r="O116" i="3" s="1"/>
  <c r="E118" i="3"/>
  <c r="P116" i="3" s="1"/>
  <c r="F118" i="3"/>
  <c r="Q116" i="3" s="1"/>
  <c r="G118" i="3"/>
  <c r="R116" i="3" s="1"/>
  <c r="H118" i="3"/>
  <c r="S116" i="3" s="1"/>
  <c r="I118" i="3"/>
  <c r="T116" i="3" s="1"/>
  <c r="B118" i="3"/>
  <c r="M116" i="3" s="1"/>
  <c r="D99" i="3"/>
  <c r="D98" i="3"/>
  <c r="D97" i="3"/>
  <c r="D96" i="3"/>
  <c r="D95" i="3"/>
  <c r="D94" i="3"/>
  <c r="D93" i="3"/>
  <c r="D92" i="3"/>
  <c r="D91" i="3"/>
  <c r="D90" i="3"/>
  <c r="D89" i="3"/>
  <c r="D88" i="3"/>
  <c r="C100" i="3"/>
  <c r="I95" i="3" s="1"/>
  <c r="B100" i="3"/>
  <c r="H97" i="3" s="1"/>
  <c r="W104" i="5" l="1"/>
  <c r="Z92" i="5"/>
  <c r="AD92" i="5"/>
  <c r="AH92" i="5"/>
  <c r="AL92" i="5"/>
  <c r="AP92" i="5"/>
  <c r="AT92" i="5"/>
  <c r="AC93" i="5"/>
  <c r="AG93" i="5"/>
  <c r="AK93" i="5"/>
  <c r="AO93" i="5"/>
  <c r="AS93" i="5"/>
  <c r="AB94" i="5"/>
  <c r="AF94" i="5"/>
  <c r="AJ94" i="5"/>
  <c r="AN94" i="5"/>
  <c r="AR94" i="5"/>
  <c r="AA95" i="5"/>
  <c r="AE95" i="5"/>
  <c r="AI95" i="5"/>
  <c r="AM95" i="5"/>
  <c r="AQ95" i="5"/>
  <c r="Z96" i="5"/>
  <c r="AD96" i="5"/>
  <c r="AH96" i="5"/>
  <c r="AL96" i="5"/>
  <c r="AP96" i="5"/>
  <c r="AT96" i="5"/>
  <c r="AC97" i="5"/>
  <c r="AG97" i="5"/>
  <c r="AK97" i="5"/>
  <c r="AO97" i="5"/>
  <c r="AS97" i="5"/>
  <c r="AB98" i="5"/>
  <c r="AF98" i="5"/>
  <c r="AJ98" i="5"/>
  <c r="AN98" i="5"/>
  <c r="AR98" i="5"/>
  <c r="AA99" i="5"/>
  <c r="AE99" i="5"/>
  <c r="AI99" i="5"/>
  <c r="AM99" i="5"/>
  <c r="AQ99" i="5"/>
  <c r="Z100" i="5"/>
  <c r="AD100" i="5"/>
  <c r="AH100" i="5"/>
  <c r="AL100" i="5"/>
  <c r="AP100" i="5"/>
  <c r="AT100" i="5"/>
  <c r="AC101" i="5"/>
  <c r="AG101" i="5"/>
  <c r="AK101" i="5"/>
  <c r="AO101" i="5"/>
  <c r="AS101" i="5"/>
  <c r="AB102" i="5"/>
  <c r="AF102" i="5"/>
  <c r="AJ102" i="5"/>
  <c r="AN102" i="5"/>
  <c r="AR102" i="5"/>
  <c r="AA92" i="5"/>
  <c r="AE92" i="5"/>
  <c r="AI92" i="5"/>
  <c r="AM92" i="5"/>
  <c r="AQ92" i="5"/>
  <c r="Z93" i="5"/>
  <c r="AD93" i="5"/>
  <c r="AH93" i="5"/>
  <c r="AL93" i="5"/>
  <c r="AP93" i="5"/>
  <c r="AT93" i="5"/>
  <c r="AC94" i="5"/>
  <c r="AG94" i="5"/>
  <c r="AK94" i="5"/>
  <c r="AO94" i="5"/>
  <c r="AS94" i="5"/>
  <c r="AB95" i="5"/>
  <c r="AF95" i="5"/>
  <c r="AJ95" i="5"/>
  <c r="AN95" i="5"/>
  <c r="AR95" i="5"/>
  <c r="AA96" i="5"/>
  <c r="AE96" i="5"/>
  <c r="AI96" i="5"/>
  <c r="AM96" i="5"/>
  <c r="AQ96" i="5"/>
  <c r="Z97" i="5"/>
  <c r="AD97" i="5"/>
  <c r="AH97" i="5"/>
  <c r="AL97" i="5"/>
  <c r="AP97" i="5"/>
  <c r="AT97" i="5"/>
  <c r="AC98" i="5"/>
  <c r="AG98" i="5"/>
  <c r="AK98" i="5"/>
  <c r="AO98" i="5"/>
  <c r="AS98" i="5"/>
  <c r="AB99" i="5"/>
  <c r="AF99" i="5"/>
  <c r="AJ99" i="5"/>
  <c r="AN99" i="5"/>
  <c r="AR99" i="5"/>
  <c r="AA100" i="5"/>
  <c r="AE100" i="5"/>
  <c r="AI100" i="5"/>
  <c r="AM100" i="5"/>
  <c r="AQ100" i="5"/>
  <c r="Z101" i="5"/>
  <c r="AD101" i="5"/>
  <c r="AH101" i="5"/>
  <c r="AL101" i="5"/>
  <c r="AP101" i="5"/>
  <c r="AT101" i="5"/>
  <c r="AC102" i="5"/>
  <c r="AG102" i="5"/>
  <c r="AK102" i="5"/>
  <c r="AO102" i="5"/>
  <c r="AS102" i="5"/>
  <c r="AB92" i="5"/>
  <c r="AF92" i="5"/>
  <c r="AJ92" i="5"/>
  <c r="AN92" i="5"/>
  <c r="AR92" i="5"/>
  <c r="AA93" i="5"/>
  <c r="AE93" i="5"/>
  <c r="AI93" i="5"/>
  <c r="AM93" i="5"/>
  <c r="AQ93" i="5"/>
  <c r="Z94" i="5"/>
  <c r="AD94" i="5"/>
  <c r="AH94" i="5"/>
  <c r="AL94" i="5"/>
  <c r="AP94" i="5"/>
  <c r="AT94" i="5"/>
  <c r="AC95" i="5"/>
  <c r="AG95" i="5"/>
  <c r="AK95" i="5"/>
  <c r="AO95" i="5"/>
  <c r="AS95" i="5"/>
  <c r="AB96" i="5"/>
  <c r="AF96" i="5"/>
  <c r="AJ96" i="5"/>
  <c r="AN96" i="5"/>
  <c r="AR96" i="5"/>
  <c r="AA97" i="5"/>
  <c r="AE97" i="5"/>
  <c r="AI97" i="5"/>
  <c r="AM97" i="5"/>
  <c r="AQ97" i="5"/>
  <c r="Z98" i="5"/>
  <c r="AD98" i="5"/>
  <c r="AH98" i="5"/>
  <c r="AL98" i="5"/>
  <c r="AP98" i="5"/>
  <c r="AT98" i="5"/>
  <c r="AC99" i="5"/>
  <c r="AG99" i="5"/>
  <c r="AK99" i="5"/>
  <c r="AO99" i="5"/>
  <c r="AS99" i="5"/>
  <c r="AB100" i="5"/>
  <c r="AF100" i="5"/>
  <c r="AJ100" i="5"/>
  <c r="AN100" i="5"/>
  <c r="AR100" i="5"/>
  <c r="AA101" i="5"/>
  <c r="AE101" i="5"/>
  <c r="AI101" i="5"/>
  <c r="AM101" i="5"/>
  <c r="AQ101" i="5"/>
  <c r="Z102" i="5"/>
  <c r="AD102" i="5"/>
  <c r="AH102" i="5"/>
  <c r="AL102" i="5"/>
  <c r="AP102" i="5"/>
  <c r="AT102" i="5"/>
  <c r="AC92" i="5"/>
  <c r="AG92" i="5"/>
  <c r="AK92" i="5"/>
  <c r="AO92" i="5"/>
  <c r="AS92" i="5"/>
  <c r="AB93" i="5"/>
  <c r="AF93" i="5"/>
  <c r="AJ93" i="5"/>
  <c r="AN93" i="5"/>
  <c r="AR93" i="5"/>
  <c r="AA94" i="5"/>
  <c r="AE94" i="5"/>
  <c r="AI94" i="5"/>
  <c r="AM94" i="5"/>
  <c r="AQ94" i="5"/>
  <c r="Z95" i="5"/>
  <c r="AD95" i="5"/>
  <c r="AH95" i="5"/>
  <c r="AL95" i="5"/>
  <c r="AP95" i="5"/>
  <c r="AT95" i="5"/>
  <c r="AC96" i="5"/>
  <c r="AG96" i="5"/>
  <c r="AK96" i="5"/>
  <c r="AO96" i="5"/>
  <c r="AS96" i="5"/>
  <c r="AB97" i="5"/>
  <c r="AF97" i="5"/>
  <c r="AJ97" i="5"/>
  <c r="AN97" i="5"/>
  <c r="AR97" i="5"/>
  <c r="AA98" i="5"/>
  <c r="AE98" i="5"/>
  <c r="AI98" i="5"/>
  <c r="AM98" i="5"/>
  <c r="AQ98" i="5"/>
  <c r="F86" i="6"/>
  <c r="O82" i="6" s="1"/>
  <c r="H68" i="6"/>
  <c r="O154" i="3"/>
  <c r="AE146" i="3" s="1"/>
  <c r="S142" i="3"/>
  <c r="W142" i="3"/>
  <c r="AA142" i="3"/>
  <c r="R143" i="3"/>
  <c r="V143" i="3"/>
  <c r="Z143" i="3"/>
  <c r="AD143" i="3"/>
  <c r="U144" i="3"/>
  <c r="Y144" i="3"/>
  <c r="AC144" i="3"/>
  <c r="T145" i="3"/>
  <c r="X145" i="3"/>
  <c r="AB145" i="3"/>
  <c r="S146" i="3"/>
  <c r="W146" i="3"/>
  <c r="AA146" i="3"/>
  <c r="R147" i="3"/>
  <c r="V147" i="3"/>
  <c r="Z147" i="3"/>
  <c r="AD147" i="3"/>
  <c r="U148" i="3"/>
  <c r="Y148" i="3"/>
  <c r="AC148" i="3"/>
  <c r="V149" i="3"/>
  <c r="Z149" i="3"/>
  <c r="AD149" i="3"/>
  <c r="U150" i="3"/>
  <c r="Y150" i="3"/>
  <c r="AC150" i="3"/>
  <c r="T151" i="3"/>
  <c r="X151" i="3"/>
  <c r="AB151" i="3"/>
  <c r="T142" i="3"/>
  <c r="X142" i="3"/>
  <c r="AB142" i="3"/>
  <c r="S143" i="3"/>
  <c r="W143" i="3"/>
  <c r="AA143" i="3"/>
  <c r="R144" i="3"/>
  <c r="V144" i="3"/>
  <c r="Z144" i="3"/>
  <c r="AD144" i="3"/>
  <c r="U145" i="3"/>
  <c r="Y145" i="3"/>
  <c r="AC145" i="3"/>
  <c r="T146" i="3"/>
  <c r="X146" i="3"/>
  <c r="AB146" i="3"/>
  <c r="S147" i="3"/>
  <c r="W147" i="3"/>
  <c r="AA147" i="3"/>
  <c r="R148" i="3"/>
  <c r="V148" i="3"/>
  <c r="Z148" i="3"/>
  <c r="AD148" i="3"/>
  <c r="W149" i="3"/>
  <c r="AA149" i="3"/>
  <c r="R150" i="3"/>
  <c r="V150" i="3"/>
  <c r="Z150" i="3"/>
  <c r="AD150" i="3"/>
  <c r="U151" i="3"/>
  <c r="Y151" i="3"/>
  <c r="AC151" i="3"/>
  <c r="U142" i="3"/>
  <c r="Y142" i="3"/>
  <c r="AC142" i="3"/>
  <c r="T143" i="3"/>
  <c r="X143" i="3"/>
  <c r="AB143" i="3"/>
  <c r="S144" i="3"/>
  <c r="W144" i="3"/>
  <c r="AA144" i="3"/>
  <c r="R145" i="3"/>
  <c r="V145" i="3"/>
  <c r="Z145" i="3"/>
  <c r="AD145" i="3"/>
  <c r="U146" i="3"/>
  <c r="Y146" i="3"/>
  <c r="AC146" i="3"/>
  <c r="T147" i="3"/>
  <c r="X147" i="3"/>
  <c r="AB147" i="3"/>
  <c r="S148" i="3"/>
  <c r="W148" i="3"/>
  <c r="AA148" i="3"/>
  <c r="T149" i="3"/>
  <c r="X149" i="3"/>
  <c r="AB149" i="3"/>
  <c r="S150" i="3"/>
  <c r="W150" i="3"/>
  <c r="AA150" i="3"/>
  <c r="R151" i="3"/>
  <c r="V151" i="3"/>
  <c r="Z151" i="3"/>
  <c r="AD151" i="3"/>
  <c r="R142" i="3"/>
  <c r="V142" i="3"/>
  <c r="Z142" i="3"/>
  <c r="AD142" i="3"/>
  <c r="U143" i="3"/>
  <c r="Y143" i="3"/>
  <c r="AC143" i="3"/>
  <c r="T144" i="3"/>
  <c r="X144" i="3"/>
  <c r="AB144" i="3"/>
  <c r="S145" i="3"/>
  <c r="W145" i="3"/>
  <c r="AA145" i="3"/>
  <c r="R146" i="3"/>
  <c r="U147" i="3"/>
  <c r="Y147" i="3"/>
  <c r="AC147" i="3"/>
  <c r="T148" i="3"/>
  <c r="X148" i="3"/>
  <c r="AB148" i="3"/>
  <c r="S151" i="3"/>
  <c r="U78" i="5"/>
  <c r="Y80" i="5"/>
  <c r="AC82" i="5"/>
  <c r="AC74" i="5"/>
  <c r="S75" i="5"/>
  <c r="U76" i="5"/>
  <c r="W77" i="5"/>
  <c r="Y78" i="5"/>
  <c r="AA79" i="5"/>
  <c r="AC80" i="5"/>
  <c r="AE81" i="5"/>
  <c r="S83" i="5"/>
  <c r="U84" i="5"/>
  <c r="AE75" i="5"/>
  <c r="S77" i="5"/>
  <c r="W79" i="5"/>
  <c r="AA81" i="5"/>
  <c r="P86" i="5"/>
  <c r="AG77" i="5" s="1"/>
  <c r="U74" i="5"/>
  <c r="W75" i="5"/>
  <c r="Y76" i="5"/>
  <c r="AA77" i="5"/>
  <c r="AC78" i="5"/>
  <c r="AE79" i="5"/>
  <c r="S81" i="5"/>
  <c r="U82" i="5"/>
  <c r="W83" i="5"/>
  <c r="Y84" i="5"/>
  <c r="Y74" i="5"/>
  <c r="AA75" i="5"/>
  <c r="AC76" i="5"/>
  <c r="AE77" i="5"/>
  <c r="S79" i="5"/>
  <c r="U80" i="5"/>
  <c r="W81" i="5"/>
  <c r="Y82" i="5"/>
  <c r="AA83" i="5"/>
  <c r="AC84" i="5"/>
  <c r="AE83" i="5"/>
  <c r="V74" i="5"/>
  <c r="Z74" i="5"/>
  <c r="AD74" i="5"/>
  <c r="T75" i="5"/>
  <c r="X75" i="5"/>
  <c r="AB75" i="5"/>
  <c r="AF75" i="5"/>
  <c r="V76" i="5"/>
  <c r="Z76" i="5"/>
  <c r="AD76" i="5"/>
  <c r="T77" i="5"/>
  <c r="X77" i="5"/>
  <c r="AB77" i="5"/>
  <c r="AF77" i="5"/>
  <c r="V78" i="5"/>
  <c r="Z78" i="5"/>
  <c r="AD78" i="5"/>
  <c r="T79" i="5"/>
  <c r="X79" i="5"/>
  <c r="AB79" i="5"/>
  <c r="AF79" i="5"/>
  <c r="V80" i="5"/>
  <c r="Z80" i="5"/>
  <c r="AD80" i="5"/>
  <c r="T81" i="5"/>
  <c r="X81" i="5"/>
  <c r="AB81" i="5"/>
  <c r="AF81" i="5"/>
  <c r="V82" i="5"/>
  <c r="Z82" i="5"/>
  <c r="AD82" i="5"/>
  <c r="T83" i="5"/>
  <c r="X83" i="5"/>
  <c r="AB83" i="5"/>
  <c r="AF83" i="5"/>
  <c r="V84" i="5"/>
  <c r="Z84" i="5"/>
  <c r="AD84" i="5"/>
  <c r="S74" i="5"/>
  <c r="W74" i="5"/>
  <c r="AA74" i="5"/>
  <c r="AE74" i="5"/>
  <c r="U75" i="5"/>
  <c r="Y75" i="5"/>
  <c r="AC75" i="5"/>
  <c r="S76" i="5"/>
  <c r="W76" i="5"/>
  <c r="AA76" i="5"/>
  <c r="AE76" i="5"/>
  <c r="U77" i="5"/>
  <c r="Y77" i="5"/>
  <c r="AC77" i="5"/>
  <c r="S78" i="5"/>
  <c r="W78" i="5"/>
  <c r="AA78" i="5"/>
  <c r="AE78" i="5"/>
  <c r="U79" i="5"/>
  <c r="Y79" i="5"/>
  <c r="AC79" i="5"/>
  <c r="S80" i="5"/>
  <c r="W80" i="5"/>
  <c r="AA80" i="5"/>
  <c r="AE80" i="5"/>
  <c r="U81" i="5"/>
  <c r="Y81" i="5"/>
  <c r="AC81" i="5"/>
  <c r="S82" i="5"/>
  <c r="W82" i="5"/>
  <c r="AA82" i="5"/>
  <c r="AE82" i="5"/>
  <c r="T74" i="5"/>
  <c r="X74" i="5"/>
  <c r="AB74" i="5"/>
  <c r="AF74" i="5"/>
  <c r="V75" i="5"/>
  <c r="Z75" i="5"/>
  <c r="AD75" i="5"/>
  <c r="T76" i="5"/>
  <c r="X76" i="5"/>
  <c r="AB76" i="5"/>
  <c r="AF76" i="5"/>
  <c r="V77" i="5"/>
  <c r="Z77" i="5"/>
  <c r="AD77" i="5"/>
  <c r="T78" i="5"/>
  <c r="X78" i="5"/>
  <c r="AB78" i="5"/>
  <c r="AF78" i="5"/>
  <c r="V79" i="5"/>
  <c r="Z79" i="5"/>
  <c r="AD79" i="5"/>
  <c r="T80" i="5"/>
  <c r="X80" i="5"/>
  <c r="AB80" i="5"/>
  <c r="AF80" i="5"/>
  <c r="V81" i="5"/>
  <c r="Z81" i="5"/>
  <c r="AD81" i="5"/>
  <c r="T82" i="5"/>
  <c r="X82" i="5"/>
  <c r="AB82" i="5"/>
  <c r="AF82" i="5"/>
  <c r="O62" i="5"/>
  <c r="O56" i="5"/>
  <c r="O64" i="5"/>
  <c r="O58" i="5"/>
  <c r="O60" i="5"/>
  <c r="P56" i="5"/>
  <c r="N57" i="5"/>
  <c r="R57" i="5"/>
  <c r="P58" i="5"/>
  <c r="N59" i="5"/>
  <c r="R59" i="5"/>
  <c r="P60" i="5"/>
  <c r="N61" i="5"/>
  <c r="R61" i="5"/>
  <c r="P62" i="5"/>
  <c r="N63" i="5"/>
  <c r="R63" i="5"/>
  <c r="P64" i="5"/>
  <c r="N65" i="5"/>
  <c r="R65" i="5"/>
  <c r="Q57" i="5"/>
  <c r="M59" i="5"/>
  <c r="Q63" i="5"/>
  <c r="M56" i="5"/>
  <c r="Q56" i="5"/>
  <c r="O57" i="5"/>
  <c r="M58" i="5"/>
  <c r="Q58" i="5"/>
  <c r="O59" i="5"/>
  <c r="M60" i="5"/>
  <c r="Q60" i="5"/>
  <c r="O61" i="5"/>
  <c r="M62" i="5"/>
  <c r="Q62" i="5"/>
  <c r="O63" i="5"/>
  <c r="M64" i="5"/>
  <c r="Q64" i="5"/>
  <c r="M57" i="5"/>
  <c r="Q59" i="5"/>
  <c r="M61" i="5"/>
  <c r="Q61" i="5"/>
  <c r="M63" i="5"/>
  <c r="N56" i="5"/>
  <c r="R56" i="5"/>
  <c r="P57" i="5"/>
  <c r="N58" i="5"/>
  <c r="R58" i="5"/>
  <c r="P59" i="5"/>
  <c r="N60" i="5"/>
  <c r="R60" i="5"/>
  <c r="P61" i="5"/>
  <c r="N62" i="5"/>
  <c r="R62" i="5"/>
  <c r="P63" i="5"/>
  <c r="N64" i="5"/>
  <c r="R64" i="5"/>
  <c r="D172" i="3"/>
  <c r="K170" i="3" s="1"/>
  <c r="K160" i="3"/>
  <c r="K164" i="3"/>
  <c r="K165" i="3"/>
  <c r="K169" i="3"/>
  <c r="H136" i="3"/>
  <c r="Q134" i="3" s="1"/>
  <c r="L124" i="3"/>
  <c r="P124" i="3"/>
  <c r="N125" i="3"/>
  <c r="L126" i="3"/>
  <c r="P126" i="3"/>
  <c r="N127" i="3"/>
  <c r="L128" i="3"/>
  <c r="P128" i="3"/>
  <c r="N129" i="3"/>
  <c r="L130" i="3"/>
  <c r="P130" i="3"/>
  <c r="N131" i="3"/>
  <c r="L132" i="3"/>
  <c r="P132" i="3"/>
  <c r="N133" i="3"/>
  <c r="L134" i="3"/>
  <c r="P134" i="3"/>
  <c r="M124" i="3"/>
  <c r="K125" i="3"/>
  <c r="O125" i="3"/>
  <c r="M126" i="3"/>
  <c r="K127" i="3"/>
  <c r="O127" i="3"/>
  <c r="M128" i="3"/>
  <c r="K129" i="3"/>
  <c r="O129" i="3"/>
  <c r="M130" i="3"/>
  <c r="K131" i="3"/>
  <c r="O131" i="3"/>
  <c r="M132" i="3"/>
  <c r="K133" i="3"/>
  <c r="O133" i="3"/>
  <c r="M134" i="3"/>
  <c r="N124" i="3"/>
  <c r="L125" i="3"/>
  <c r="P125" i="3"/>
  <c r="N126" i="3"/>
  <c r="L127" i="3"/>
  <c r="P127" i="3"/>
  <c r="N128" i="3"/>
  <c r="L129" i="3"/>
  <c r="P129" i="3"/>
  <c r="N130" i="3"/>
  <c r="L131" i="3"/>
  <c r="P131" i="3"/>
  <c r="N132" i="3"/>
  <c r="K124" i="3"/>
  <c r="O124" i="3"/>
  <c r="M125" i="3"/>
  <c r="K126" i="3"/>
  <c r="O126" i="3"/>
  <c r="M127" i="3"/>
  <c r="K128" i="3"/>
  <c r="O128" i="3"/>
  <c r="M129" i="3"/>
  <c r="K130" i="3"/>
  <c r="O130" i="3"/>
  <c r="M131" i="3"/>
  <c r="K132" i="3"/>
  <c r="O132" i="3"/>
  <c r="J118" i="3"/>
  <c r="U116" i="3" s="1"/>
  <c r="P106" i="3"/>
  <c r="T106" i="3"/>
  <c r="P107" i="3"/>
  <c r="T107" i="3"/>
  <c r="P108" i="3"/>
  <c r="T108" i="3"/>
  <c r="P109" i="3"/>
  <c r="T109" i="3"/>
  <c r="P110" i="3"/>
  <c r="T110" i="3"/>
  <c r="P111" i="3"/>
  <c r="T111" i="3"/>
  <c r="P112" i="3"/>
  <c r="T112" i="3"/>
  <c r="P113" i="3"/>
  <c r="T113" i="3"/>
  <c r="P114" i="3"/>
  <c r="T114" i="3"/>
  <c r="P115" i="3"/>
  <c r="T115" i="3"/>
  <c r="M106" i="3"/>
  <c r="Q106" i="3"/>
  <c r="M107" i="3"/>
  <c r="Q107" i="3"/>
  <c r="M108" i="3"/>
  <c r="Q108" i="3"/>
  <c r="M109" i="3"/>
  <c r="Q109" i="3"/>
  <c r="M110" i="3"/>
  <c r="Q110" i="3"/>
  <c r="M111" i="3"/>
  <c r="Q111" i="3"/>
  <c r="M112" i="3"/>
  <c r="Q112" i="3"/>
  <c r="M113" i="3"/>
  <c r="Q113" i="3"/>
  <c r="M114" i="3"/>
  <c r="Q114" i="3"/>
  <c r="M115" i="3"/>
  <c r="Q115" i="3"/>
  <c r="N106" i="3"/>
  <c r="R106" i="3"/>
  <c r="N107" i="3"/>
  <c r="R107" i="3"/>
  <c r="N108" i="3"/>
  <c r="R108" i="3"/>
  <c r="N109" i="3"/>
  <c r="R109" i="3"/>
  <c r="N110" i="3"/>
  <c r="R110" i="3"/>
  <c r="N111" i="3"/>
  <c r="R111" i="3"/>
  <c r="N112" i="3"/>
  <c r="R112" i="3"/>
  <c r="N113" i="3"/>
  <c r="R113" i="3"/>
  <c r="N114" i="3"/>
  <c r="R114" i="3"/>
  <c r="N115" i="3"/>
  <c r="R115" i="3"/>
  <c r="O106" i="3"/>
  <c r="S106" i="3"/>
  <c r="O107" i="3"/>
  <c r="S107" i="3"/>
  <c r="O108" i="3"/>
  <c r="S108" i="3"/>
  <c r="O109" i="3"/>
  <c r="S109" i="3"/>
  <c r="O110" i="3"/>
  <c r="S110" i="3"/>
  <c r="O111" i="3"/>
  <c r="S111" i="3"/>
  <c r="O112" i="3"/>
  <c r="S112" i="3"/>
  <c r="O113" i="3"/>
  <c r="S113" i="3"/>
  <c r="O114" i="3"/>
  <c r="S114" i="3"/>
  <c r="O115" i="3"/>
  <c r="S115" i="3"/>
  <c r="M56" i="6"/>
  <c r="K57" i="6"/>
  <c r="O57" i="6"/>
  <c r="M58" i="6"/>
  <c r="K59" i="6"/>
  <c r="O59" i="6"/>
  <c r="M60" i="6"/>
  <c r="K61" i="6"/>
  <c r="O61" i="6"/>
  <c r="M62" i="6"/>
  <c r="K63" i="6"/>
  <c r="O63" i="6"/>
  <c r="M64" i="6"/>
  <c r="K65" i="6"/>
  <c r="O65" i="6"/>
  <c r="L74" i="6"/>
  <c r="L75" i="6"/>
  <c r="L76" i="6"/>
  <c r="L77" i="6"/>
  <c r="L78" i="6"/>
  <c r="L79" i="6"/>
  <c r="L80" i="6"/>
  <c r="L81" i="6"/>
  <c r="L82" i="6"/>
  <c r="O75" i="6"/>
  <c r="O83" i="6"/>
  <c r="L57" i="6"/>
  <c r="P57" i="6"/>
  <c r="N58" i="6"/>
  <c r="L59" i="6"/>
  <c r="P59" i="6"/>
  <c r="N60" i="6"/>
  <c r="L61" i="6"/>
  <c r="P61" i="6"/>
  <c r="N62" i="6"/>
  <c r="L63" i="6"/>
  <c r="P63" i="6"/>
  <c r="N64" i="6"/>
  <c r="L65" i="6"/>
  <c r="P65" i="6"/>
  <c r="M74" i="6"/>
  <c r="M75" i="6"/>
  <c r="M76" i="6"/>
  <c r="M77" i="6"/>
  <c r="M78" i="6"/>
  <c r="M79" i="6"/>
  <c r="M80" i="6"/>
  <c r="M81" i="6"/>
  <c r="M82" i="6"/>
  <c r="O76" i="6"/>
  <c r="O80" i="6"/>
  <c r="K56" i="6"/>
  <c r="O56" i="6"/>
  <c r="M57" i="6"/>
  <c r="K58" i="6"/>
  <c r="O58" i="6"/>
  <c r="M59" i="6"/>
  <c r="K60" i="6"/>
  <c r="O60" i="6"/>
  <c r="M61" i="6"/>
  <c r="K62" i="6"/>
  <c r="O62" i="6"/>
  <c r="M63" i="6"/>
  <c r="N74" i="6"/>
  <c r="N75" i="6"/>
  <c r="N76" i="6"/>
  <c r="N77" i="6"/>
  <c r="N78" i="6"/>
  <c r="N79" i="6"/>
  <c r="N80" i="6"/>
  <c r="N81" i="6"/>
  <c r="N82" i="6"/>
  <c r="O77" i="6"/>
  <c r="O81" i="6"/>
  <c r="L58" i="6"/>
  <c r="P58" i="6"/>
  <c r="N59" i="6"/>
  <c r="L60" i="6"/>
  <c r="P60" i="6"/>
  <c r="N61" i="6"/>
  <c r="L62" i="6"/>
  <c r="P62" i="6"/>
  <c r="N63" i="6"/>
  <c r="K74" i="6"/>
  <c r="K75" i="6"/>
  <c r="K76" i="6"/>
  <c r="K77" i="6"/>
  <c r="K78" i="6"/>
  <c r="K79" i="6"/>
  <c r="K80" i="6"/>
  <c r="K81" i="6"/>
  <c r="K82" i="6"/>
  <c r="O74" i="6"/>
  <c r="O78" i="6"/>
  <c r="H68" i="5"/>
  <c r="I89" i="3"/>
  <c r="I91" i="3"/>
  <c r="I93" i="3"/>
  <c r="I97" i="3"/>
  <c r="D100" i="3"/>
  <c r="H88" i="3"/>
  <c r="H90" i="3"/>
  <c r="H92" i="3"/>
  <c r="H94" i="3"/>
  <c r="H96" i="3"/>
  <c r="I88" i="3"/>
  <c r="I90" i="3"/>
  <c r="I92" i="3"/>
  <c r="I94" i="3"/>
  <c r="I96" i="3"/>
  <c r="H89" i="3"/>
  <c r="H91" i="3"/>
  <c r="H93" i="3"/>
  <c r="H95" i="3"/>
  <c r="B102" i="4"/>
  <c r="K98" i="4" s="1"/>
  <c r="C102" i="4"/>
  <c r="L98" i="4" s="1"/>
  <c r="D102" i="4"/>
  <c r="M99" i="4" s="1"/>
  <c r="E102" i="4"/>
  <c r="N99" i="4" s="1"/>
  <c r="F102" i="4"/>
  <c r="O99" i="4" s="1"/>
  <c r="G102" i="4"/>
  <c r="P98" i="4" s="1"/>
  <c r="H101" i="4"/>
  <c r="H100" i="4"/>
  <c r="H99" i="4"/>
  <c r="H98" i="4"/>
  <c r="H97" i="4"/>
  <c r="H96" i="4"/>
  <c r="H95" i="4"/>
  <c r="H94" i="4"/>
  <c r="H93" i="4"/>
  <c r="H92" i="4"/>
  <c r="H91" i="4"/>
  <c r="H90" i="4"/>
  <c r="AU100" i="5" l="1"/>
  <c r="AU96" i="5"/>
  <c r="AU92" i="5"/>
  <c r="AU99" i="5"/>
  <c r="AU95" i="5"/>
  <c r="AU102" i="5"/>
  <c r="AU98" i="5"/>
  <c r="AU94" i="5"/>
  <c r="AU101" i="5"/>
  <c r="AU97" i="5"/>
  <c r="AU93" i="5"/>
  <c r="O79" i="6"/>
  <c r="Q60" i="6"/>
  <c r="Q61" i="6"/>
  <c r="Q59" i="6"/>
  <c r="Q64" i="6"/>
  <c r="Q57" i="6"/>
  <c r="Q65" i="6"/>
  <c r="Q63" i="6"/>
  <c r="Q62" i="6"/>
  <c r="Q58" i="6"/>
  <c r="Q56" i="6"/>
  <c r="AE147" i="3"/>
  <c r="AE151" i="3"/>
  <c r="AE144" i="3"/>
  <c r="AE142" i="3"/>
  <c r="AE145" i="3"/>
  <c r="AE149" i="3"/>
  <c r="AE143" i="3"/>
  <c r="AE148" i="3"/>
  <c r="AE150" i="3"/>
  <c r="AG80" i="5"/>
  <c r="AG79" i="5"/>
  <c r="AG81" i="5"/>
  <c r="AG74" i="5"/>
  <c r="AG78" i="5"/>
  <c r="AG82" i="5"/>
  <c r="AG83" i="5"/>
  <c r="AG75" i="5"/>
  <c r="AG76" i="5"/>
  <c r="S63" i="5"/>
  <c r="S59" i="5"/>
  <c r="S64" i="5"/>
  <c r="S56" i="5"/>
  <c r="S62" i="5"/>
  <c r="S58" i="5"/>
  <c r="S60" i="5"/>
  <c r="S65" i="5"/>
  <c r="S61" i="5"/>
  <c r="S57" i="5"/>
  <c r="N93" i="4"/>
  <c r="N90" i="4"/>
  <c r="L91" i="4"/>
  <c r="N92" i="4"/>
  <c r="L90" i="4"/>
  <c r="N91" i="4"/>
  <c r="L93" i="4"/>
  <c r="P91" i="4"/>
  <c r="P90" i="4"/>
  <c r="L92" i="4"/>
  <c r="K166" i="3"/>
  <c r="K161" i="3"/>
  <c r="K167" i="3"/>
  <c r="K162" i="3"/>
  <c r="K168" i="3"/>
  <c r="K163" i="3"/>
  <c r="Q131" i="3"/>
  <c r="Q130" i="3"/>
  <c r="Q133" i="3"/>
  <c r="Q132" i="3"/>
  <c r="Q127" i="3"/>
  <c r="Q125" i="3"/>
  <c r="Q124" i="3"/>
  <c r="Q126" i="3"/>
  <c r="Q129" i="3"/>
  <c r="Q128" i="3"/>
  <c r="U109" i="3"/>
  <c r="U106" i="3"/>
  <c r="U110" i="3"/>
  <c r="U114" i="3"/>
  <c r="U111" i="3"/>
  <c r="U115" i="3"/>
  <c r="U108" i="3"/>
  <c r="U113" i="3"/>
  <c r="U107" i="3"/>
  <c r="U112" i="3"/>
  <c r="J98" i="3"/>
  <c r="J94" i="3"/>
  <c r="J90" i="3"/>
  <c r="J97" i="3"/>
  <c r="J93" i="3"/>
  <c r="J89" i="3"/>
  <c r="J96" i="3"/>
  <c r="J92" i="3"/>
  <c r="J88" i="3"/>
  <c r="J95" i="3"/>
  <c r="J91" i="3"/>
  <c r="M90" i="4"/>
  <c r="K91" i="4"/>
  <c r="O91" i="4"/>
  <c r="M92" i="4"/>
  <c r="K93" i="4"/>
  <c r="O93" i="4"/>
  <c r="M94" i="4"/>
  <c r="K95" i="4"/>
  <c r="O95" i="4"/>
  <c r="M96" i="4"/>
  <c r="K97" i="4"/>
  <c r="O97" i="4"/>
  <c r="M98" i="4"/>
  <c r="K99" i="4"/>
  <c r="P93" i="4"/>
  <c r="N94" i="4"/>
  <c r="L95" i="4"/>
  <c r="P95" i="4"/>
  <c r="N96" i="4"/>
  <c r="L97" i="4"/>
  <c r="P97" i="4"/>
  <c r="N98" i="4"/>
  <c r="L99" i="4"/>
  <c r="P99" i="4"/>
  <c r="H102" i="4"/>
  <c r="K90" i="4"/>
  <c r="O90" i="4"/>
  <c r="M91" i="4"/>
  <c r="K92" i="4"/>
  <c r="O92" i="4"/>
  <c r="M93" i="4"/>
  <c r="K94" i="4"/>
  <c r="O94" i="4"/>
  <c r="M95" i="4"/>
  <c r="K96" i="4"/>
  <c r="O96" i="4"/>
  <c r="M97" i="4"/>
  <c r="O98" i="4"/>
  <c r="P92" i="4"/>
  <c r="L94" i="4"/>
  <c r="P94" i="4"/>
  <c r="N95" i="4"/>
  <c r="L96" i="4"/>
  <c r="P96" i="4"/>
  <c r="N97" i="4"/>
  <c r="H83" i="4"/>
  <c r="H82" i="4"/>
  <c r="H81" i="4"/>
  <c r="H80" i="4"/>
  <c r="H79" i="4"/>
  <c r="H78" i="4"/>
  <c r="H77" i="4"/>
  <c r="H76" i="4"/>
  <c r="H75" i="4"/>
  <c r="H74" i="4"/>
  <c r="H73" i="4"/>
  <c r="H72" i="4"/>
  <c r="G84" i="4"/>
  <c r="F84" i="4"/>
  <c r="O79" i="4" s="1"/>
  <c r="E84" i="4"/>
  <c r="N77" i="4" s="1"/>
  <c r="D84" i="4"/>
  <c r="M81" i="4" s="1"/>
  <c r="C84" i="4"/>
  <c r="L79" i="4" s="1"/>
  <c r="B84" i="4"/>
  <c r="L78" i="4" l="1"/>
  <c r="M72" i="4"/>
  <c r="M80" i="4"/>
  <c r="N80" i="4"/>
  <c r="N74" i="4"/>
  <c r="N72" i="4"/>
  <c r="N75" i="4"/>
  <c r="N78" i="4"/>
  <c r="N81" i="4"/>
  <c r="N73" i="4"/>
  <c r="N76" i="4"/>
  <c r="N79" i="4"/>
  <c r="L74" i="4"/>
  <c r="M76" i="4"/>
  <c r="M78" i="4"/>
  <c r="M74" i="4"/>
  <c r="Q96" i="4"/>
  <c r="Q92" i="4"/>
  <c r="Q99" i="4"/>
  <c r="Q95" i="4"/>
  <c r="Q91" i="4"/>
  <c r="Q98" i="4"/>
  <c r="Q94" i="4"/>
  <c r="Q90" i="4"/>
  <c r="Q97" i="4"/>
  <c r="Q93" i="4"/>
  <c r="M73" i="4"/>
  <c r="M77" i="4"/>
  <c r="P73" i="4"/>
  <c r="P75" i="4"/>
  <c r="P77" i="4"/>
  <c r="P79" i="4"/>
  <c r="P81" i="4"/>
  <c r="P74" i="4"/>
  <c r="P76" i="4"/>
  <c r="P78" i="4"/>
  <c r="P80" i="4"/>
  <c r="H84" i="4"/>
  <c r="P72" i="4"/>
  <c r="O73" i="4"/>
  <c r="O77" i="4"/>
  <c r="O81" i="4"/>
  <c r="L72" i="4"/>
  <c r="L73" i="4"/>
  <c r="O74" i="4"/>
  <c r="L76" i="4"/>
  <c r="L77" i="4"/>
  <c r="O78" i="4"/>
  <c r="L80" i="4"/>
  <c r="K72" i="4"/>
  <c r="K73" i="4"/>
  <c r="K75" i="4"/>
  <c r="K77" i="4"/>
  <c r="K79" i="4"/>
  <c r="K81" i="4"/>
  <c r="L81" i="4"/>
  <c r="K74" i="4"/>
  <c r="K78" i="4"/>
  <c r="K76" i="4"/>
  <c r="K80" i="4"/>
  <c r="L75" i="4"/>
  <c r="O72" i="4"/>
  <c r="M75" i="4"/>
  <c r="O76" i="4"/>
  <c r="M79" i="4"/>
  <c r="O80" i="4"/>
  <c r="O75" i="4"/>
  <c r="Q73" i="4" l="1"/>
  <c r="Q75" i="4"/>
  <c r="Q77" i="4"/>
  <c r="Q79" i="4"/>
  <c r="Q81" i="4"/>
  <c r="Q72" i="4"/>
  <c r="Q74" i="4"/>
  <c r="Q76" i="4"/>
  <c r="Q78" i="4"/>
  <c r="Q80" i="4"/>
  <c r="V99" i="17"/>
  <c r="U99" i="17"/>
  <c r="T99" i="17"/>
  <c r="V79" i="17"/>
  <c r="U79" i="17"/>
  <c r="T79" i="17"/>
  <c r="V59" i="17"/>
  <c r="U59" i="17"/>
  <c r="T59" i="17"/>
  <c r="V38" i="17"/>
  <c r="U38" i="17"/>
  <c r="T38" i="17"/>
  <c r="V19" i="17"/>
  <c r="U19" i="17"/>
  <c r="T19" i="17"/>
  <c r="V98" i="17"/>
  <c r="U98" i="17"/>
  <c r="T98" i="17"/>
  <c r="V97" i="17"/>
  <c r="U97" i="17"/>
  <c r="T97" i="17"/>
  <c r="V96" i="17"/>
  <c r="U96" i="17"/>
  <c r="T96" i="17"/>
  <c r="V95" i="17"/>
  <c r="U95" i="17"/>
  <c r="T95" i="17"/>
  <c r="V94" i="17"/>
  <c r="U94" i="17"/>
  <c r="T94" i="17"/>
  <c r="V93" i="17"/>
  <c r="U93" i="17"/>
  <c r="T93" i="17"/>
  <c r="V92" i="17"/>
  <c r="U92" i="17"/>
  <c r="T92" i="17"/>
  <c r="V91" i="17"/>
  <c r="U91" i="17"/>
  <c r="T91" i="17"/>
  <c r="V90" i="17"/>
  <c r="U90" i="17"/>
  <c r="T90" i="17"/>
  <c r="V89" i="17"/>
  <c r="U89" i="17"/>
  <c r="T89" i="17"/>
  <c r="V88" i="17"/>
  <c r="U88" i="17"/>
  <c r="T88" i="17"/>
  <c r="V78" i="17"/>
  <c r="U78" i="17"/>
  <c r="T78" i="17"/>
  <c r="V77" i="17"/>
  <c r="U77" i="17"/>
  <c r="T77" i="17"/>
  <c r="V76" i="17"/>
  <c r="U76" i="17"/>
  <c r="T76" i="17"/>
  <c r="V75" i="17"/>
  <c r="U75" i="17"/>
  <c r="T75" i="17"/>
  <c r="V74" i="17"/>
  <c r="U74" i="17"/>
  <c r="T74" i="17"/>
  <c r="V73" i="17"/>
  <c r="U73" i="17"/>
  <c r="T73" i="17"/>
  <c r="V72" i="17"/>
  <c r="U72" i="17"/>
  <c r="T72" i="17"/>
  <c r="V71" i="17"/>
  <c r="U71" i="17"/>
  <c r="T71" i="17"/>
  <c r="V70" i="17"/>
  <c r="U70" i="17"/>
  <c r="T70" i="17"/>
  <c r="V69" i="17"/>
  <c r="U69" i="17"/>
  <c r="T69" i="17"/>
  <c r="V68" i="17"/>
  <c r="U68" i="17"/>
  <c r="T68" i="17"/>
  <c r="V58" i="17"/>
  <c r="U58" i="17"/>
  <c r="T58" i="17"/>
  <c r="V57" i="17"/>
  <c r="U57" i="17"/>
  <c r="T57" i="17"/>
  <c r="V56" i="17"/>
  <c r="U56" i="17"/>
  <c r="T56" i="17"/>
  <c r="V55" i="17"/>
  <c r="U55" i="17"/>
  <c r="T55" i="17"/>
  <c r="V54" i="17"/>
  <c r="U54" i="17"/>
  <c r="T54" i="17"/>
  <c r="V53" i="17"/>
  <c r="U53" i="17"/>
  <c r="T53" i="17"/>
  <c r="V52" i="17"/>
  <c r="U52" i="17"/>
  <c r="T52" i="17"/>
  <c r="V51" i="17"/>
  <c r="U51" i="17"/>
  <c r="T51" i="17"/>
  <c r="V50" i="17"/>
  <c r="U50" i="17"/>
  <c r="T50" i="17"/>
  <c r="V49" i="17"/>
  <c r="U49" i="17"/>
  <c r="T49" i="17"/>
  <c r="V48" i="17"/>
  <c r="U48" i="17"/>
  <c r="T48" i="17"/>
  <c r="V37" i="17"/>
  <c r="U37" i="17"/>
  <c r="T37" i="17"/>
  <c r="V36" i="17"/>
  <c r="U36" i="17"/>
  <c r="T36" i="17"/>
  <c r="V35" i="17"/>
  <c r="U35" i="17"/>
  <c r="T35" i="17"/>
  <c r="V34" i="17"/>
  <c r="U34" i="17"/>
  <c r="T34" i="17"/>
  <c r="V33" i="17"/>
  <c r="U33" i="17"/>
  <c r="T33" i="17"/>
  <c r="V32" i="17"/>
  <c r="U32" i="17"/>
  <c r="T32" i="17"/>
  <c r="V31" i="17"/>
  <c r="U31" i="17"/>
  <c r="T31" i="17"/>
  <c r="V30" i="17"/>
  <c r="U30" i="17"/>
  <c r="T30" i="17"/>
  <c r="V29" i="17"/>
  <c r="U29" i="17"/>
  <c r="T29" i="17"/>
  <c r="V28" i="17"/>
  <c r="U28" i="17"/>
  <c r="T28" i="17"/>
  <c r="V27" i="17"/>
  <c r="U27" i="17"/>
  <c r="T27" i="17"/>
  <c r="V18" i="17"/>
  <c r="U18" i="17"/>
  <c r="T18" i="17"/>
  <c r="V17" i="17"/>
  <c r="U17" i="17"/>
  <c r="T17" i="17"/>
  <c r="V16" i="17"/>
  <c r="U16" i="17"/>
  <c r="T16" i="17"/>
  <c r="V15" i="17"/>
  <c r="U15" i="17"/>
  <c r="T15" i="17"/>
  <c r="V14" i="17"/>
  <c r="U14" i="17"/>
  <c r="T14" i="17"/>
  <c r="V13" i="17"/>
  <c r="U13" i="17"/>
  <c r="T13" i="17"/>
  <c r="V12" i="17"/>
  <c r="U12" i="17"/>
  <c r="T12" i="17"/>
  <c r="V11" i="17"/>
  <c r="U11" i="17"/>
  <c r="T11" i="17"/>
  <c r="V10" i="17"/>
  <c r="U10" i="17"/>
  <c r="T10" i="17"/>
  <c r="V9" i="17"/>
  <c r="U9" i="17"/>
  <c r="T9" i="17"/>
  <c r="V8" i="17"/>
  <c r="U8" i="17"/>
  <c r="T8" i="17"/>
  <c r="C258" i="8" l="1"/>
  <c r="B258" i="8"/>
  <c r="C242" i="8"/>
  <c r="B242" i="8"/>
  <c r="C226" i="8"/>
  <c r="B226" i="8"/>
  <c r="O210" i="8"/>
  <c r="N210" i="8"/>
  <c r="M210" i="8"/>
  <c r="L210" i="8"/>
  <c r="K210" i="8"/>
  <c r="J210" i="8"/>
  <c r="I210" i="8"/>
  <c r="H210" i="8"/>
  <c r="G210" i="8"/>
  <c r="F210" i="8"/>
  <c r="E210" i="8"/>
  <c r="D210" i="8"/>
  <c r="C210" i="8"/>
  <c r="B210" i="8"/>
  <c r="O194" i="8"/>
  <c r="N194" i="8"/>
  <c r="M194" i="8"/>
  <c r="L194" i="8"/>
  <c r="K194" i="8"/>
  <c r="J194" i="8"/>
  <c r="I194" i="8"/>
  <c r="H194" i="8"/>
  <c r="G194" i="8"/>
  <c r="F194" i="8"/>
  <c r="E194" i="8"/>
  <c r="D194" i="8"/>
  <c r="C194" i="8"/>
  <c r="B194" i="8"/>
  <c r="Z18" i="8"/>
  <c r="Y18" i="8"/>
  <c r="X18" i="8"/>
  <c r="W18" i="8"/>
  <c r="V18" i="8"/>
  <c r="U18" i="8"/>
  <c r="T18" i="8"/>
  <c r="S18" i="8"/>
  <c r="R18" i="8"/>
  <c r="Q18" i="8"/>
  <c r="AA17" i="8"/>
  <c r="AA16" i="8"/>
  <c r="AA15" i="8"/>
  <c r="AA14" i="8"/>
  <c r="AA13" i="8"/>
  <c r="AA12" i="8"/>
  <c r="AA11" i="8"/>
  <c r="AA10" i="8"/>
  <c r="AA9" i="8"/>
  <c r="AA8" i="8"/>
  <c r="AA7" i="8"/>
  <c r="B16" i="7"/>
  <c r="AA18" i="8" l="1"/>
  <c r="E50" i="6"/>
  <c r="D50" i="6"/>
  <c r="C50" i="6"/>
  <c r="B50" i="6"/>
  <c r="N49" i="6"/>
  <c r="M49" i="6"/>
  <c r="L49" i="6"/>
  <c r="K49" i="6"/>
  <c r="N48" i="6"/>
  <c r="M48" i="6"/>
  <c r="L48" i="6"/>
  <c r="K48" i="6"/>
  <c r="N47" i="6"/>
  <c r="M47" i="6"/>
  <c r="L47" i="6"/>
  <c r="K47" i="6"/>
  <c r="N46" i="6"/>
  <c r="M46" i="6"/>
  <c r="L46" i="6"/>
  <c r="K46" i="6"/>
  <c r="N45" i="6"/>
  <c r="M45" i="6"/>
  <c r="L45" i="6"/>
  <c r="K45" i="6"/>
  <c r="N44" i="6"/>
  <c r="M44" i="6"/>
  <c r="L44" i="6"/>
  <c r="K44" i="6"/>
  <c r="N43" i="6"/>
  <c r="M43" i="6"/>
  <c r="L43" i="6"/>
  <c r="K43" i="6"/>
  <c r="N42" i="6"/>
  <c r="M42" i="6"/>
  <c r="L42" i="6"/>
  <c r="K42" i="6"/>
  <c r="N41" i="6"/>
  <c r="M41" i="6"/>
  <c r="L41" i="6"/>
  <c r="K41" i="6"/>
  <c r="N40" i="6"/>
  <c r="M40" i="6"/>
  <c r="L40" i="6"/>
  <c r="K40" i="6"/>
  <c r="G34" i="6"/>
  <c r="F34" i="6"/>
  <c r="E34" i="6"/>
  <c r="D34" i="6"/>
  <c r="C34" i="6"/>
  <c r="B34" i="6"/>
  <c r="P33" i="6"/>
  <c r="O33" i="6"/>
  <c r="N33" i="6"/>
  <c r="M33" i="6"/>
  <c r="L33" i="6"/>
  <c r="K33" i="6"/>
  <c r="P32" i="6"/>
  <c r="O32" i="6"/>
  <c r="N32" i="6"/>
  <c r="M32" i="6"/>
  <c r="L32" i="6"/>
  <c r="K32" i="6"/>
  <c r="P31" i="6"/>
  <c r="O31" i="6"/>
  <c r="N31" i="6"/>
  <c r="M31" i="6"/>
  <c r="L31" i="6"/>
  <c r="K31" i="6"/>
  <c r="P30" i="6"/>
  <c r="O30" i="6"/>
  <c r="N30" i="6"/>
  <c r="M30" i="6"/>
  <c r="L30" i="6"/>
  <c r="K30" i="6"/>
  <c r="P29" i="6"/>
  <c r="O29" i="6"/>
  <c r="N29" i="6"/>
  <c r="M29" i="6"/>
  <c r="L29" i="6"/>
  <c r="K29" i="6"/>
  <c r="P28" i="6"/>
  <c r="O28" i="6"/>
  <c r="N28" i="6"/>
  <c r="M28" i="6"/>
  <c r="L28" i="6"/>
  <c r="K28" i="6"/>
  <c r="P27" i="6"/>
  <c r="O27" i="6"/>
  <c r="N27" i="6"/>
  <c r="M27" i="6"/>
  <c r="L27" i="6"/>
  <c r="K27" i="6"/>
  <c r="P26" i="6"/>
  <c r="O26" i="6"/>
  <c r="N26" i="6"/>
  <c r="M26" i="6"/>
  <c r="L26" i="6"/>
  <c r="K26" i="6"/>
  <c r="P25" i="6"/>
  <c r="O25" i="6"/>
  <c r="N25" i="6"/>
  <c r="M25" i="6"/>
  <c r="L25" i="6"/>
  <c r="K25" i="6"/>
  <c r="P24" i="6"/>
  <c r="O24" i="6"/>
  <c r="N24" i="6"/>
  <c r="M24" i="6"/>
  <c r="L24" i="6"/>
  <c r="K24" i="6"/>
  <c r="M18" i="6"/>
  <c r="L18" i="6"/>
  <c r="K18" i="6"/>
  <c r="J18" i="6"/>
  <c r="I18" i="6"/>
  <c r="H18" i="6"/>
  <c r="G18" i="6"/>
  <c r="F18" i="6"/>
  <c r="E18" i="6"/>
  <c r="D18" i="6"/>
  <c r="S18" i="6" s="1"/>
  <c r="C18" i="6"/>
  <c r="B18" i="6"/>
  <c r="Q18" i="6" s="1"/>
  <c r="AB17" i="6"/>
  <c r="AA17" i="6"/>
  <c r="Z17" i="6"/>
  <c r="Y17" i="6"/>
  <c r="X17" i="6"/>
  <c r="W17" i="6"/>
  <c r="V17" i="6"/>
  <c r="U17" i="6"/>
  <c r="T17" i="6"/>
  <c r="S17" i="6"/>
  <c r="R17" i="6"/>
  <c r="Q17" i="6"/>
  <c r="AB16" i="6"/>
  <c r="AA16" i="6"/>
  <c r="Z16" i="6"/>
  <c r="Y16" i="6"/>
  <c r="X16" i="6"/>
  <c r="W16" i="6"/>
  <c r="V16" i="6"/>
  <c r="U16" i="6"/>
  <c r="T16" i="6"/>
  <c r="S16" i="6"/>
  <c r="R16" i="6"/>
  <c r="Q16" i="6"/>
  <c r="AB15" i="6"/>
  <c r="AA15" i="6"/>
  <c r="Z15" i="6"/>
  <c r="Y15" i="6"/>
  <c r="X15" i="6"/>
  <c r="W15" i="6"/>
  <c r="V15" i="6"/>
  <c r="U15" i="6"/>
  <c r="T15" i="6"/>
  <c r="S15" i="6"/>
  <c r="R15" i="6"/>
  <c r="Q15" i="6"/>
  <c r="AB14" i="6"/>
  <c r="AA14" i="6"/>
  <c r="Z14" i="6"/>
  <c r="Y14" i="6"/>
  <c r="X14" i="6"/>
  <c r="W14" i="6"/>
  <c r="V14" i="6"/>
  <c r="U14" i="6"/>
  <c r="T14" i="6"/>
  <c r="S14" i="6"/>
  <c r="R14" i="6"/>
  <c r="Q14" i="6"/>
  <c r="AB13" i="6"/>
  <c r="AA13" i="6"/>
  <c r="Z13" i="6"/>
  <c r="Y13" i="6"/>
  <c r="X13" i="6"/>
  <c r="W13" i="6"/>
  <c r="V13" i="6"/>
  <c r="U13" i="6"/>
  <c r="T13" i="6"/>
  <c r="S13" i="6"/>
  <c r="R13" i="6"/>
  <c r="Q13" i="6"/>
  <c r="AB12" i="6"/>
  <c r="AA12" i="6"/>
  <c r="Z12" i="6"/>
  <c r="Y12" i="6"/>
  <c r="X12" i="6"/>
  <c r="W12" i="6"/>
  <c r="V12" i="6"/>
  <c r="U12" i="6"/>
  <c r="T12" i="6"/>
  <c r="S12" i="6"/>
  <c r="R12" i="6"/>
  <c r="Q12" i="6"/>
  <c r="AB11" i="6"/>
  <c r="AA11" i="6"/>
  <c r="Z11" i="6"/>
  <c r="Y11" i="6"/>
  <c r="X11" i="6"/>
  <c r="W11" i="6"/>
  <c r="V11" i="6"/>
  <c r="U11" i="6"/>
  <c r="T11" i="6"/>
  <c r="S11" i="6"/>
  <c r="R11" i="6"/>
  <c r="Q11" i="6"/>
  <c r="AB10" i="6"/>
  <c r="AA10" i="6"/>
  <c r="Z10" i="6"/>
  <c r="Y10" i="6"/>
  <c r="X10" i="6"/>
  <c r="W10" i="6"/>
  <c r="V10" i="6"/>
  <c r="U10" i="6"/>
  <c r="T10" i="6"/>
  <c r="S10" i="6"/>
  <c r="R10" i="6"/>
  <c r="Q10" i="6"/>
  <c r="AB9" i="6"/>
  <c r="AA9" i="6"/>
  <c r="Z9" i="6"/>
  <c r="Y9" i="6"/>
  <c r="X9" i="6"/>
  <c r="W9" i="6"/>
  <c r="V9" i="6"/>
  <c r="U9" i="6"/>
  <c r="T9" i="6"/>
  <c r="S9" i="6"/>
  <c r="R9" i="6"/>
  <c r="Q9" i="6"/>
  <c r="AB8" i="6"/>
  <c r="AA8" i="6"/>
  <c r="Z8" i="6"/>
  <c r="Y8" i="6"/>
  <c r="X8" i="6"/>
  <c r="W8" i="6"/>
  <c r="V8" i="6"/>
  <c r="U8" i="6"/>
  <c r="T8" i="6"/>
  <c r="S8" i="6"/>
  <c r="R8" i="6"/>
  <c r="Q8" i="6"/>
  <c r="V50" i="5"/>
  <c r="U50" i="5"/>
  <c r="AR50" i="5" s="1"/>
  <c r="T50" i="5"/>
  <c r="S50" i="5"/>
  <c r="AP50" i="5" s="1"/>
  <c r="R50" i="5"/>
  <c r="Q50" i="5"/>
  <c r="AN50" i="5" s="1"/>
  <c r="P50" i="5"/>
  <c r="O50" i="5"/>
  <c r="AL50" i="5" s="1"/>
  <c r="N50" i="5"/>
  <c r="M50" i="5"/>
  <c r="AJ50" i="5" s="1"/>
  <c r="L50" i="5"/>
  <c r="K50" i="5"/>
  <c r="AH50" i="5" s="1"/>
  <c r="J50" i="5"/>
  <c r="I50" i="5"/>
  <c r="AF50" i="5" s="1"/>
  <c r="H50" i="5"/>
  <c r="G50" i="5"/>
  <c r="AD50" i="5" s="1"/>
  <c r="F50" i="5"/>
  <c r="E50" i="5"/>
  <c r="AB50" i="5" s="1"/>
  <c r="D50" i="5"/>
  <c r="C50" i="5"/>
  <c r="AO50" i="5" s="1"/>
  <c r="B50" i="5"/>
  <c r="AS50" i="5" s="1"/>
  <c r="AS49" i="5"/>
  <c r="AR49" i="5"/>
  <c r="AQ49" i="5"/>
  <c r="AP49" i="5"/>
  <c r="AO49" i="5"/>
  <c r="AN49" i="5"/>
  <c r="AM49" i="5"/>
  <c r="AL49" i="5"/>
  <c r="AK49" i="5"/>
  <c r="AJ49" i="5"/>
  <c r="AI49" i="5"/>
  <c r="AH49" i="5"/>
  <c r="AG49" i="5"/>
  <c r="AF49" i="5"/>
  <c r="AE49" i="5"/>
  <c r="AD49" i="5"/>
  <c r="AC49" i="5"/>
  <c r="AB49" i="5"/>
  <c r="AA49" i="5"/>
  <c r="Z49" i="5"/>
  <c r="Y49" i="5"/>
  <c r="AS48" i="5"/>
  <c r="AR48" i="5"/>
  <c r="AQ48" i="5"/>
  <c r="AP48" i="5"/>
  <c r="AO48" i="5"/>
  <c r="AN48" i="5"/>
  <c r="AM48" i="5"/>
  <c r="AL48" i="5"/>
  <c r="AK48" i="5"/>
  <c r="AJ48" i="5"/>
  <c r="AI48" i="5"/>
  <c r="AH48" i="5"/>
  <c r="AG48" i="5"/>
  <c r="AF48" i="5"/>
  <c r="AE48" i="5"/>
  <c r="AD48" i="5"/>
  <c r="AC48" i="5"/>
  <c r="AB48" i="5"/>
  <c r="AA48" i="5"/>
  <c r="Z48" i="5"/>
  <c r="Y48" i="5"/>
  <c r="AS47" i="5"/>
  <c r="AR47" i="5"/>
  <c r="AQ47" i="5"/>
  <c r="AP47" i="5"/>
  <c r="AO47" i="5"/>
  <c r="AN47" i="5"/>
  <c r="AM47" i="5"/>
  <c r="AL47" i="5"/>
  <c r="AK47" i="5"/>
  <c r="AJ47" i="5"/>
  <c r="AI47" i="5"/>
  <c r="AH47" i="5"/>
  <c r="AG47" i="5"/>
  <c r="AF47" i="5"/>
  <c r="AE47" i="5"/>
  <c r="AD47" i="5"/>
  <c r="AC47" i="5"/>
  <c r="AB47" i="5"/>
  <c r="AA47" i="5"/>
  <c r="Z47" i="5"/>
  <c r="Y47" i="5"/>
  <c r="AS46" i="5"/>
  <c r="AR46" i="5"/>
  <c r="AQ46" i="5"/>
  <c r="AP46" i="5"/>
  <c r="AO46" i="5"/>
  <c r="AN46" i="5"/>
  <c r="AM46" i="5"/>
  <c r="AL46" i="5"/>
  <c r="AK46" i="5"/>
  <c r="AJ46" i="5"/>
  <c r="AI46" i="5"/>
  <c r="AH46" i="5"/>
  <c r="AG46" i="5"/>
  <c r="AF46" i="5"/>
  <c r="AE46" i="5"/>
  <c r="AD46" i="5"/>
  <c r="AC46" i="5"/>
  <c r="AB46" i="5"/>
  <c r="AA46" i="5"/>
  <c r="Z46" i="5"/>
  <c r="Y46" i="5"/>
  <c r="AS45" i="5"/>
  <c r="AR45" i="5"/>
  <c r="AQ45" i="5"/>
  <c r="AP45" i="5"/>
  <c r="AO45" i="5"/>
  <c r="AN45" i="5"/>
  <c r="AM45" i="5"/>
  <c r="AL45" i="5"/>
  <c r="AK45" i="5"/>
  <c r="AJ45" i="5"/>
  <c r="AI45" i="5"/>
  <c r="AH45" i="5"/>
  <c r="AG45" i="5"/>
  <c r="AF45" i="5"/>
  <c r="AE45" i="5"/>
  <c r="AD45" i="5"/>
  <c r="AC45" i="5"/>
  <c r="AB45" i="5"/>
  <c r="AA45" i="5"/>
  <c r="Z45" i="5"/>
  <c r="Y45" i="5"/>
  <c r="AS44" i="5"/>
  <c r="AR44" i="5"/>
  <c r="AQ44" i="5"/>
  <c r="AP44" i="5"/>
  <c r="AO44" i="5"/>
  <c r="AN44" i="5"/>
  <c r="AM44" i="5"/>
  <c r="AL44" i="5"/>
  <c r="AK44" i="5"/>
  <c r="AJ44" i="5"/>
  <c r="AI44" i="5"/>
  <c r="AH44" i="5"/>
  <c r="AG44" i="5"/>
  <c r="AF44" i="5"/>
  <c r="AE44" i="5"/>
  <c r="AD44" i="5"/>
  <c r="AC44" i="5"/>
  <c r="AB44" i="5"/>
  <c r="AA44" i="5"/>
  <c r="Z44" i="5"/>
  <c r="Y44" i="5"/>
  <c r="AS43" i="5"/>
  <c r="AR43" i="5"/>
  <c r="AQ43" i="5"/>
  <c r="AP43" i="5"/>
  <c r="AO43" i="5"/>
  <c r="AN43" i="5"/>
  <c r="AM43" i="5"/>
  <c r="AL43" i="5"/>
  <c r="AK43" i="5"/>
  <c r="AJ43" i="5"/>
  <c r="AI43" i="5"/>
  <c r="AH43" i="5"/>
  <c r="AG43" i="5"/>
  <c r="AF43" i="5"/>
  <c r="AE43" i="5"/>
  <c r="AD43" i="5"/>
  <c r="AC43" i="5"/>
  <c r="AB43" i="5"/>
  <c r="AA43" i="5"/>
  <c r="Z43" i="5"/>
  <c r="Y43" i="5"/>
  <c r="AS42" i="5"/>
  <c r="AR42" i="5"/>
  <c r="AQ42" i="5"/>
  <c r="AP42" i="5"/>
  <c r="AO42" i="5"/>
  <c r="AN42" i="5"/>
  <c r="AM42" i="5"/>
  <c r="AL42" i="5"/>
  <c r="AK42" i="5"/>
  <c r="AJ42" i="5"/>
  <c r="AI42" i="5"/>
  <c r="AH42" i="5"/>
  <c r="AG42" i="5"/>
  <c r="AF42" i="5"/>
  <c r="AE42" i="5"/>
  <c r="AD42" i="5"/>
  <c r="AC42" i="5"/>
  <c r="AB42" i="5"/>
  <c r="AA42" i="5"/>
  <c r="Z42" i="5"/>
  <c r="Y42" i="5"/>
  <c r="AS41" i="5"/>
  <c r="AR41" i="5"/>
  <c r="AQ41" i="5"/>
  <c r="AP41" i="5"/>
  <c r="AO41" i="5"/>
  <c r="AN41" i="5"/>
  <c r="AM41" i="5"/>
  <c r="AL41" i="5"/>
  <c r="AK41" i="5"/>
  <c r="AJ41" i="5"/>
  <c r="AI41" i="5"/>
  <c r="AH41" i="5"/>
  <c r="AG41" i="5"/>
  <c r="AF41" i="5"/>
  <c r="AE41" i="5"/>
  <c r="AD41" i="5"/>
  <c r="AC41" i="5"/>
  <c r="AB41" i="5"/>
  <c r="AA41" i="5"/>
  <c r="Z41" i="5"/>
  <c r="Y41" i="5"/>
  <c r="AS40" i="5"/>
  <c r="AR40" i="5"/>
  <c r="AQ40" i="5"/>
  <c r="AP40" i="5"/>
  <c r="AO40" i="5"/>
  <c r="AN40" i="5"/>
  <c r="AM40" i="5"/>
  <c r="AL40" i="5"/>
  <c r="AK40" i="5"/>
  <c r="AJ40" i="5"/>
  <c r="AI40" i="5"/>
  <c r="AH40" i="5"/>
  <c r="AG40" i="5"/>
  <c r="AF40" i="5"/>
  <c r="AE40" i="5"/>
  <c r="AD40" i="5"/>
  <c r="AC40" i="5"/>
  <c r="AB40" i="5"/>
  <c r="AA40" i="5"/>
  <c r="Z40" i="5"/>
  <c r="Y40" i="5"/>
  <c r="O34" i="5"/>
  <c r="N34" i="5"/>
  <c r="M34" i="5"/>
  <c r="L34" i="5"/>
  <c r="K34" i="5"/>
  <c r="J34" i="5"/>
  <c r="I34" i="5"/>
  <c r="H34" i="5"/>
  <c r="G34" i="5"/>
  <c r="F34" i="5"/>
  <c r="E34" i="5"/>
  <c r="D34" i="5"/>
  <c r="C34" i="5"/>
  <c r="B34" i="5"/>
  <c r="AE33" i="5"/>
  <c r="AD33" i="5"/>
  <c r="AC33" i="5"/>
  <c r="AB33" i="5"/>
  <c r="AA33" i="5"/>
  <c r="Z33" i="5"/>
  <c r="Y33" i="5"/>
  <c r="X33" i="5"/>
  <c r="W33" i="5"/>
  <c r="V33" i="5"/>
  <c r="U33" i="5"/>
  <c r="T33" i="5"/>
  <c r="S33" i="5"/>
  <c r="R33" i="5"/>
  <c r="AE32" i="5"/>
  <c r="AD32" i="5"/>
  <c r="AC32" i="5"/>
  <c r="AB32" i="5"/>
  <c r="AA32" i="5"/>
  <c r="Z32" i="5"/>
  <c r="Y32" i="5"/>
  <c r="X32" i="5"/>
  <c r="W32" i="5"/>
  <c r="V32" i="5"/>
  <c r="U32" i="5"/>
  <c r="T32" i="5"/>
  <c r="S32" i="5"/>
  <c r="R32" i="5"/>
  <c r="AE31" i="5"/>
  <c r="AD31" i="5"/>
  <c r="AC31" i="5"/>
  <c r="AB31" i="5"/>
  <c r="AA31" i="5"/>
  <c r="Z31" i="5"/>
  <c r="Y31" i="5"/>
  <c r="X31" i="5"/>
  <c r="W31" i="5"/>
  <c r="V31" i="5"/>
  <c r="U31" i="5"/>
  <c r="T31" i="5"/>
  <c r="S31" i="5"/>
  <c r="R31" i="5"/>
  <c r="AE30" i="5"/>
  <c r="AD30" i="5"/>
  <c r="AC30" i="5"/>
  <c r="AB30" i="5"/>
  <c r="AA30" i="5"/>
  <c r="Z30" i="5"/>
  <c r="Y30" i="5"/>
  <c r="X30" i="5"/>
  <c r="W30" i="5"/>
  <c r="V30" i="5"/>
  <c r="U30" i="5"/>
  <c r="T30" i="5"/>
  <c r="S30" i="5"/>
  <c r="R30" i="5"/>
  <c r="AE29" i="5"/>
  <c r="AD29" i="5"/>
  <c r="AC29" i="5"/>
  <c r="AB29" i="5"/>
  <c r="AA29" i="5"/>
  <c r="Z29" i="5"/>
  <c r="Y29" i="5"/>
  <c r="X29" i="5"/>
  <c r="W29" i="5"/>
  <c r="V29" i="5"/>
  <c r="U29" i="5"/>
  <c r="T29" i="5"/>
  <c r="S29" i="5"/>
  <c r="R29" i="5"/>
  <c r="AE28" i="5"/>
  <c r="AD28" i="5"/>
  <c r="AC28" i="5"/>
  <c r="AB28" i="5"/>
  <c r="AA28" i="5"/>
  <c r="Z28" i="5"/>
  <c r="Y28" i="5"/>
  <c r="X28" i="5"/>
  <c r="W28" i="5"/>
  <c r="V28" i="5"/>
  <c r="U28" i="5"/>
  <c r="T28" i="5"/>
  <c r="S28" i="5"/>
  <c r="R28" i="5"/>
  <c r="AE27" i="5"/>
  <c r="AD27" i="5"/>
  <c r="AC27" i="5"/>
  <c r="AB27" i="5"/>
  <c r="AA27" i="5"/>
  <c r="Z27" i="5"/>
  <c r="Y27" i="5"/>
  <c r="X27" i="5"/>
  <c r="W27" i="5"/>
  <c r="V27" i="5"/>
  <c r="U27" i="5"/>
  <c r="T27" i="5"/>
  <c r="S27" i="5"/>
  <c r="R27" i="5"/>
  <c r="AE26" i="5"/>
  <c r="AD26" i="5"/>
  <c r="AC26" i="5"/>
  <c r="AB26" i="5"/>
  <c r="AA26" i="5"/>
  <c r="Z26" i="5"/>
  <c r="Y26" i="5"/>
  <c r="X26" i="5"/>
  <c r="W26" i="5"/>
  <c r="V26" i="5"/>
  <c r="U26" i="5"/>
  <c r="T26" i="5"/>
  <c r="S26" i="5"/>
  <c r="R26" i="5"/>
  <c r="AE25" i="5"/>
  <c r="AD25" i="5"/>
  <c r="AC25" i="5"/>
  <c r="AB25" i="5"/>
  <c r="AA25" i="5"/>
  <c r="Z25" i="5"/>
  <c r="Y25" i="5"/>
  <c r="X25" i="5"/>
  <c r="W25" i="5"/>
  <c r="V25" i="5"/>
  <c r="U25" i="5"/>
  <c r="T25" i="5"/>
  <c r="S25" i="5"/>
  <c r="R25" i="5"/>
  <c r="AE24" i="5"/>
  <c r="AD24" i="5"/>
  <c r="AC24" i="5"/>
  <c r="AB24" i="5"/>
  <c r="AA24" i="5"/>
  <c r="Z24" i="5"/>
  <c r="Y24" i="5"/>
  <c r="X24" i="5"/>
  <c r="W24" i="5"/>
  <c r="V24" i="5"/>
  <c r="U24" i="5"/>
  <c r="T24" i="5"/>
  <c r="S24" i="5"/>
  <c r="R24" i="5"/>
  <c r="G18" i="5"/>
  <c r="F18" i="5"/>
  <c r="E18" i="5"/>
  <c r="D18" i="5"/>
  <c r="C18" i="5"/>
  <c r="B18" i="5"/>
  <c r="P17" i="5"/>
  <c r="O17" i="5"/>
  <c r="N17" i="5"/>
  <c r="M17" i="5"/>
  <c r="L17" i="5"/>
  <c r="K17" i="5"/>
  <c r="P16" i="5"/>
  <c r="O16" i="5"/>
  <c r="N16" i="5"/>
  <c r="M16" i="5"/>
  <c r="L16" i="5"/>
  <c r="K16" i="5"/>
  <c r="P15" i="5"/>
  <c r="O15" i="5"/>
  <c r="N15" i="5"/>
  <c r="M15" i="5"/>
  <c r="L15" i="5"/>
  <c r="K15" i="5"/>
  <c r="P14" i="5"/>
  <c r="O14" i="5"/>
  <c r="N14" i="5"/>
  <c r="M14" i="5"/>
  <c r="L14" i="5"/>
  <c r="K14" i="5"/>
  <c r="P13" i="5"/>
  <c r="O13" i="5"/>
  <c r="N13" i="5"/>
  <c r="M13" i="5"/>
  <c r="L13" i="5"/>
  <c r="P12" i="5"/>
  <c r="O12" i="5"/>
  <c r="N12" i="5"/>
  <c r="M12" i="5"/>
  <c r="L12" i="5"/>
  <c r="P11" i="5"/>
  <c r="O11" i="5"/>
  <c r="N11" i="5"/>
  <c r="M11" i="5"/>
  <c r="L11" i="5"/>
  <c r="P10" i="5"/>
  <c r="O10" i="5"/>
  <c r="N10" i="5"/>
  <c r="M10" i="5"/>
  <c r="L10" i="5"/>
  <c r="P9" i="5"/>
  <c r="O9" i="5"/>
  <c r="N9" i="5"/>
  <c r="M9" i="5"/>
  <c r="L9" i="5"/>
  <c r="P8" i="5"/>
  <c r="O8" i="5"/>
  <c r="N8" i="5"/>
  <c r="M8" i="5"/>
  <c r="L8" i="5"/>
  <c r="P66" i="4"/>
  <c r="O66" i="4"/>
  <c r="N66" i="4"/>
  <c r="M66" i="4"/>
  <c r="L66" i="4"/>
  <c r="K66" i="4"/>
  <c r="J66" i="4"/>
  <c r="I66" i="4"/>
  <c r="H66" i="4"/>
  <c r="G66" i="4"/>
  <c r="F66" i="4"/>
  <c r="E66" i="4"/>
  <c r="D66" i="4"/>
  <c r="C66" i="4"/>
  <c r="B66" i="4"/>
  <c r="AH65" i="4"/>
  <c r="AG65" i="4"/>
  <c r="AF65" i="4"/>
  <c r="AE65" i="4"/>
  <c r="AD65" i="4"/>
  <c r="AC65" i="4"/>
  <c r="AB65" i="4"/>
  <c r="AA65" i="4"/>
  <c r="Z65" i="4"/>
  <c r="Y65" i="4"/>
  <c r="X65" i="4"/>
  <c r="W65" i="4"/>
  <c r="V65" i="4"/>
  <c r="U65" i="4"/>
  <c r="T65" i="4"/>
  <c r="AH64" i="4"/>
  <c r="AG64" i="4"/>
  <c r="AF64" i="4"/>
  <c r="AE64" i="4"/>
  <c r="AD64" i="4"/>
  <c r="AC64" i="4"/>
  <c r="AB64" i="4"/>
  <c r="AA64" i="4"/>
  <c r="Z64" i="4"/>
  <c r="Y64" i="4"/>
  <c r="X64" i="4"/>
  <c r="W64" i="4"/>
  <c r="V64" i="4"/>
  <c r="U64" i="4"/>
  <c r="T64" i="4"/>
  <c r="AH63" i="4"/>
  <c r="AG63" i="4"/>
  <c r="AF63" i="4"/>
  <c r="AE63" i="4"/>
  <c r="AD63" i="4"/>
  <c r="AC63" i="4"/>
  <c r="AB63" i="4"/>
  <c r="AA63" i="4"/>
  <c r="Z63" i="4"/>
  <c r="Y63" i="4"/>
  <c r="X63" i="4"/>
  <c r="W63" i="4"/>
  <c r="V63" i="4"/>
  <c r="U63" i="4"/>
  <c r="T63" i="4"/>
  <c r="AH62" i="4"/>
  <c r="AG62" i="4"/>
  <c r="AF62" i="4"/>
  <c r="AE62" i="4"/>
  <c r="AD62" i="4"/>
  <c r="AC62" i="4"/>
  <c r="AB62" i="4"/>
  <c r="AA62" i="4"/>
  <c r="Z62" i="4"/>
  <c r="Y62" i="4"/>
  <c r="X62" i="4"/>
  <c r="W62" i="4"/>
  <c r="V62" i="4"/>
  <c r="U62" i="4"/>
  <c r="T62" i="4"/>
  <c r="AH61" i="4"/>
  <c r="AG61" i="4"/>
  <c r="AF61" i="4"/>
  <c r="AE61" i="4"/>
  <c r="AD61" i="4"/>
  <c r="AC61" i="4"/>
  <c r="AB61" i="4"/>
  <c r="AA61" i="4"/>
  <c r="Z61" i="4"/>
  <c r="Y61" i="4"/>
  <c r="X61" i="4"/>
  <c r="W61" i="4"/>
  <c r="V61" i="4"/>
  <c r="U61" i="4"/>
  <c r="T61" i="4"/>
  <c r="AH60" i="4"/>
  <c r="AG60" i="4"/>
  <c r="AF60" i="4"/>
  <c r="AE60" i="4"/>
  <c r="AD60" i="4"/>
  <c r="AC60" i="4"/>
  <c r="AB60" i="4"/>
  <c r="AA60" i="4"/>
  <c r="Z60" i="4"/>
  <c r="Y60" i="4"/>
  <c r="X60" i="4"/>
  <c r="W60" i="4"/>
  <c r="V60" i="4"/>
  <c r="U60" i="4"/>
  <c r="T60" i="4"/>
  <c r="AH59" i="4"/>
  <c r="AG59" i="4"/>
  <c r="AF59" i="4"/>
  <c r="AE59" i="4"/>
  <c r="AD59" i="4"/>
  <c r="AC59" i="4"/>
  <c r="AB59" i="4"/>
  <c r="AA59" i="4"/>
  <c r="Z59" i="4"/>
  <c r="Y59" i="4"/>
  <c r="X59" i="4"/>
  <c r="W59" i="4"/>
  <c r="V59" i="4"/>
  <c r="U59" i="4"/>
  <c r="T59" i="4"/>
  <c r="AH58" i="4"/>
  <c r="AG58" i="4"/>
  <c r="AF58" i="4"/>
  <c r="AE58" i="4"/>
  <c r="AD58" i="4"/>
  <c r="AC58" i="4"/>
  <c r="AB58" i="4"/>
  <c r="AA58" i="4"/>
  <c r="Z58" i="4"/>
  <c r="Y58" i="4"/>
  <c r="X58" i="4"/>
  <c r="W58" i="4"/>
  <c r="V58" i="4"/>
  <c r="U58" i="4"/>
  <c r="T58" i="4"/>
  <c r="AH57" i="4"/>
  <c r="AG57" i="4"/>
  <c r="AF57" i="4"/>
  <c r="AE57" i="4"/>
  <c r="AD57" i="4"/>
  <c r="AC57" i="4"/>
  <c r="AB57" i="4"/>
  <c r="AA57" i="4"/>
  <c r="Z57" i="4"/>
  <c r="Y57" i="4"/>
  <c r="X57" i="4"/>
  <c r="W57" i="4"/>
  <c r="V57" i="4"/>
  <c r="U57" i="4"/>
  <c r="T57" i="4"/>
  <c r="AH56" i="4"/>
  <c r="AG56" i="4"/>
  <c r="AF56" i="4"/>
  <c r="AE56" i="4"/>
  <c r="AD56" i="4"/>
  <c r="AC56" i="4"/>
  <c r="AB56" i="4"/>
  <c r="AA56" i="4"/>
  <c r="Z56" i="4"/>
  <c r="Y56" i="4"/>
  <c r="X56" i="4"/>
  <c r="W56" i="4"/>
  <c r="V56" i="4"/>
  <c r="U56" i="4"/>
  <c r="T56" i="4"/>
  <c r="P50" i="4"/>
  <c r="O50" i="4"/>
  <c r="N50" i="4"/>
  <c r="M50" i="4"/>
  <c r="L50" i="4"/>
  <c r="K50" i="4"/>
  <c r="J50" i="4"/>
  <c r="I50" i="4"/>
  <c r="H50" i="4"/>
  <c r="G50" i="4"/>
  <c r="F50" i="4"/>
  <c r="E50" i="4"/>
  <c r="D50" i="4"/>
  <c r="C50" i="4"/>
  <c r="B50" i="4"/>
  <c r="AH49" i="4"/>
  <c r="AG49" i="4"/>
  <c r="AF49" i="4"/>
  <c r="AE49" i="4"/>
  <c r="AD49" i="4"/>
  <c r="AC49" i="4"/>
  <c r="AB49" i="4"/>
  <c r="AA49" i="4"/>
  <c r="Z49" i="4"/>
  <c r="Y49" i="4"/>
  <c r="X49" i="4"/>
  <c r="W49" i="4"/>
  <c r="V49" i="4"/>
  <c r="U49" i="4"/>
  <c r="T49" i="4"/>
  <c r="AH48" i="4"/>
  <c r="AG48" i="4"/>
  <c r="AF48" i="4"/>
  <c r="AE48" i="4"/>
  <c r="AD48" i="4"/>
  <c r="AC48" i="4"/>
  <c r="AB48" i="4"/>
  <c r="AA48" i="4"/>
  <c r="Z48" i="4"/>
  <c r="Y48" i="4"/>
  <c r="X48" i="4"/>
  <c r="W48" i="4"/>
  <c r="V48" i="4"/>
  <c r="U48" i="4"/>
  <c r="T48" i="4"/>
  <c r="AH47" i="4"/>
  <c r="AG47" i="4"/>
  <c r="AF47" i="4"/>
  <c r="AE47" i="4"/>
  <c r="AD47" i="4"/>
  <c r="AC47" i="4"/>
  <c r="AB47" i="4"/>
  <c r="AA47" i="4"/>
  <c r="Z47" i="4"/>
  <c r="Y47" i="4"/>
  <c r="X47" i="4"/>
  <c r="W47" i="4"/>
  <c r="V47" i="4"/>
  <c r="U47" i="4"/>
  <c r="T47" i="4"/>
  <c r="AH46" i="4"/>
  <c r="AG46" i="4"/>
  <c r="AF46" i="4"/>
  <c r="AE46" i="4"/>
  <c r="AD46" i="4"/>
  <c r="AC46" i="4"/>
  <c r="AB46" i="4"/>
  <c r="AA46" i="4"/>
  <c r="Z46" i="4"/>
  <c r="Y46" i="4"/>
  <c r="X46" i="4"/>
  <c r="W46" i="4"/>
  <c r="V46" i="4"/>
  <c r="U46" i="4"/>
  <c r="T46" i="4"/>
  <c r="AH45" i="4"/>
  <c r="AG45" i="4"/>
  <c r="AF45" i="4"/>
  <c r="AE45" i="4"/>
  <c r="AD45" i="4"/>
  <c r="AC45" i="4"/>
  <c r="AB45" i="4"/>
  <c r="AA45" i="4"/>
  <c r="Z45" i="4"/>
  <c r="Y45" i="4"/>
  <c r="X45" i="4"/>
  <c r="W45" i="4"/>
  <c r="V45" i="4"/>
  <c r="U45" i="4"/>
  <c r="T45" i="4"/>
  <c r="AH44" i="4"/>
  <c r="AG44" i="4"/>
  <c r="AF44" i="4"/>
  <c r="AE44" i="4"/>
  <c r="AD44" i="4"/>
  <c r="AC44" i="4"/>
  <c r="AB44" i="4"/>
  <c r="AA44" i="4"/>
  <c r="Z44" i="4"/>
  <c r="Y44" i="4"/>
  <c r="X44" i="4"/>
  <c r="W44" i="4"/>
  <c r="V44" i="4"/>
  <c r="U44" i="4"/>
  <c r="T44" i="4"/>
  <c r="AH43" i="4"/>
  <c r="AG43" i="4"/>
  <c r="AF43" i="4"/>
  <c r="AE43" i="4"/>
  <c r="AD43" i="4"/>
  <c r="AC43" i="4"/>
  <c r="AB43" i="4"/>
  <c r="AA43" i="4"/>
  <c r="Z43" i="4"/>
  <c r="Y43" i="4"/>
  <c r="X43" i="4"/>
  <c r="W43" i="4"/>
  <c r="V43" i="4"/>
  <c r="U43" i="4"/>
  <c r="T43" i="4"/>
  <c r="AH42" i="4"/>
  <c r="AG42" i="4"/>
  <c r="AF42" i="4"/>
  <c r="AE42" i="4"/>
  <c r="AD42" i="4"/>
  <c r="AC42" i="4"/>
  <c r="AB42" i="4"/>
  <c r="AA42" i="4"/>
  <c r="Z42" i="4"/>
  <c r="Y42" i="4"/>
  <c r="X42" i="4"/>
  <c r="W42" i="4"/>
  <c r="V42" i="4"/>
  <c r="U42" i="4"/>
  <c r="T42" i="4"/>
  <c r="AH41" i="4"/>
  <c r="AG41" i="4"/>
  <c r="AF41" i="4"/>
  <c r="AE41" i="4"/>
  <c r="AD41" i="4"/>
  <c r="AC41" i="4"/>
  <c r="AB41" i="4"/>
  <c r="AA41" i="4"/>
  <c r="Z41" i="4"/>
  <c r="Y41" i="4"/>
  <c r="X41" i="4"/>
  <c r="W41" i="4"/>
  <c r="V41" i="4"/>
  <c r="U41" i="4"/>
  <c r="T41" i="4"/>
  <c r="AH40" i="4"/>
  <c r="AG40" i="4"/>
  <c r="AF40" i="4"/>
  <c r="AE40" i="4"/>
  <c r="AD40" i="4"/>
  <c r="AC40" i="4"/>
  <c r="AB40" i="4"/>
  <c r="AA40" i="4"/>
  <c r="Z40" i="4"/>
  <c r="Y40" i="4"/>
  <c r="X40" i="4"/>
  <c r="W40" i="4"/>
  <c r="V40" i="4"/>
  <c r="U40" i="4"/>
  <c r="T40" i="4"/>
  <c r="G34" i="4"/>
  <c r="P100" i="4" s="1"/>
  <c r="F34" i="4"/>
  <c r="O100" i="4" s="1"/>
  <c r="E34" i="4"/>
  <c r="N100" i="4" s="1"/>
  <c r="D34" i="4"/>
  <c r="M100" i="4" s="1"/>
  <c r="C34" i="4"/>
  <c r="L100" i="4" s="1"/>
  <c r="B34" i="4"/>
  <c r="P33" i="4"/>
  <c r="O33" i="4"/>
  <c r="N33" i="4"/>
  <c r="M33" i="4"/>
  <c r="L33" i="4"/>
  <c r="K33" i="4"/>
  <c r="P32" i="4"/>
  <c r="O32" i="4"/>
  <c r="N32" i="4"/>
  <c r="M32" i="4"/>
  <c r="L32" i="4"/>
  <c r="K32" i="4"/>
  <c r="P31" i="4"/>
  <c r="O31" i="4"/>
  <c r="N31" i="4"/>
  <c r="M31" i="4"/>
  <c r="L31" i="4"/>
  <c r="K31" i="4"/>
  <c r="P30" i="4"/>
  <c r="O30" i="4"/>
  <c r="N30" i="4"/>
  <c r="M30" i="4"/>
  <c r="L30" i="4"/>
  <c r="K30" i="4"/>
  <c r="P29" i="4"/>
  <c r="O29" i="4"/>
  <c r="N29" i="4"/>
  <c r="M29" i="4"/>
  <c r="L29" i="4"/>
  <c r="K29" i="4"/>
  <c r="P28" i="4"/>
  <c r="O28" i="4"/>
  <c r="N28" i="4"/>
  <c r="M28" i="4"/>
  <c r="L28" i="4"/>
  <c r="K28" i="4"/>
  <c r="P27" i="4"/>
  <c r="O27" i="4"/>
  <c r="N27" i="4"/>
  <c r="M27" i="4"/>
  <c r="L27" i="4"/>
  <c r="K27" i="4"/>
  <c r="P26" i="4"/>
  <c r="O26" i="4"/>
  <c r="N26" i="4"/>
  <c r="M26" i="4"/>
  <c r="L26" i="4"/>
  <c r="K26" i="4"/>
  <c r="P25" i="4"/>
  <c r="O25" i="4"/>
  <c r="N25" i="4"/>
  <c r="M25" i="4"/>
  <c r="L25" i="4"/>
  <c r="K25" i="4"/>
  <c r="P24" i="4"/>
  <c r="O24" i="4"/>
  <c r="N24" i="4"/>
  <c r="M24" i="4"/>
  <c r="L24" i="4"/>
  <c r="K24" i="4"/>
  <c r="G18" i="4"/>
  <c r="P82" i="4" s="1"/>
  <c r="F18" i="4"/>
  <c r="O82" i="4" s="1"/>
  <c r="E18" i="4"/>
  <c r="N82" i="4" s="1"/>
  <c r="D18" i="4"/>
  <c r="M82" i="4" s="1"/>
  <c r="C18" i="4"/>
  <c r="L82" i="4" s="1"/>
  <c r="B18" i="4"/>
  <c r="P17" i="4"/>
  <c r="O17" i="4"/>
  <c r="N17" i="4"/>
  <c r="M17" i="4"/>
  <c r="L17" i="4"/>
  <c r="K17" i="4"/>
  <c r="P16" i="4"/>
  <c r="O16" i="4"/>
  <c r="N16" i="4"/>
  <c r="M16" i="4"/>
  <c r="L16" i="4"/>
  <c r="K16" i="4"/>
  <c r="P15" i="4"/>
  <c r="O15" i="4"/>
  <c r="N15" i="4"/>
  <c r="M15" i="4"/>
  <c r="L15" i="4"/>
  <c r="K15" i="4"/>
  <c r="P14" i="4"/>
  <c r="O14" i="4"/>
  <c r="N14" i="4"/>
  <c r="M14" i="4"/>
  <c r="L14" i="4"/>
  <c r="K14" i="4"/>
  <c r="P13" i="4"/>
  <c r="O13" i="4"/>
  <c r="N13" i="4"/>
  <c r="M13" i="4"/>
  <c r="L13" i="4"/>
  <c r="K13" i="4"/>
  <c r="P12" i="4"/>
  <c r="O12" i="4"/>
  <c r="N12" i="4"/>
  <c r="M12" i="4"/>
  <c r="L12" i="4"/>
  <c r="K12" i="4"/>
  <c r="P11" i="4"/>
  <c r="O11" i="4"/>
  <c r="N11" i="4"/>
  <c r="M11" i="4"/>
  <c r="L11" i="4"/>
  <c r="K11" i="4"/>
  <c r="P10" i="4"/>
  <c r="O10" i="4"/>
  <c r="N10" i="4"/>
  <c r="M10" i="4"/>
  <c r="L10" i="4"/>
  <c r="K10" i="4"/>
  <c r="P9" i="4"/>
  <c r="O9" i="4"/>
  <c r="N9" i="4"/>
  <c r="M9" i="4"/>
  <c r="L9" i="4"/>
  <c r="K9" i="4"/>
  <c r="P8" i="4"/>
  <c r="O8" i="4"/>
  <c r="N8" i="4"/>
  <c r="M8" i="4"/>
  <c r="L8" i="4"/>
  <c r="K8" i="4"/>
  <c r="C82" i="3"/>
  <c r="H82" i="3" s="1"/>
  <c r="B82" i="3"/>
  <c r="G82" i="3" s="1"/>
  <c r="H81" i="3"/>
  <c r="G81" i="3"/>
  <c r="H80" i="3"/>
  <c r="G80" i="3"/>
  <c r="H79" i="3"/>
  <c r="G79" i="3"/>
  <c r="H78" i="3"/>
  <c r="G78" i="3"/>
  <c r="H77" i="3"/>
  <c r="G77" i="3"/>
  <c r="H76" i="3"/>
  <c r="G76" i="3"/>
  <c r="H75" i="3"/>
  <c r="G75" i="3"/>
  <c r="H74" i="3"/>
  <c r="G74" i="3"/>
  <c r="H73" i="3"/>
  <c r="G73" i="3"/>
  <c r="H72" i="3"/>
  <c r="G72" i="3"/>
  <c r="N66" i="3"/>
  <c r="AD152" i="3" s="1"/>
  <c r="M66" i="3"/>
  <c r="AC152" i="3" s="1"/>
  <c r="L66" i="3"/>
  <c r="AB152" i="3" s="1"/>
  <c r="K66" i="3"/>
  <c r="AA152" i="3" s="1"/>
  <c r="J66" i="3"/>
  <c r="Z152" i="3" s="1"/>
  <c r="I66" i="3"/>
  <c r="Y152" i="3" s="1"/>
  <c r="H66" i="3"/>
  <c r="X152" i="3" s="1"/>
  <c r="G66" i="3"/>
  <c r="W152" i="3" s="1"/>
  <c r="F66" i="3"/>
  <c r="V152" i="3" s="1"/>
  <c r="E66" i="3"/>
  <c r="U152" i="3" s="1"/>
  <c r="D66" i="3"/>
  <c r="T152" i="3" s="1"/>
  <c r="C66" i="3"/>
  <c r="B66" i="3"/>
  <c r="AD65" i="3"/>
  <c r="AC65" i="3"/>
  <c r="AB65" i="3"/>
  <c r="AA65" i="3"/>
  <c r="Z65" i="3"/>
  <c r="Y65" i="3"/>
  <c r="X65" i="3"/>
  <c r="W65" i="3"/>
  <c r="V65" i="3"/>
  <c r="U65" i="3"/>
  <c r="T65" i="3"/>
  <c r="S65" i="3"/>
  <c r="R65" i="3"/>
  <c r="AD64" i="3"/>
  <c r="AC64" i="3"/>
  <c r="AB64" i="3"/>
  <c r="AA64" i="3"/>
  <c r="Z64" i="3"/>
  <c r="Y64" i="3"/>
  <c r="X64" i="3"/>
  <c r="W64" i="3"/>
  <c r="V64" i="3"/>
  <c r="U64" i="3"/>
  <c r="T64" i="3"/>
  <c r="S64" i="3"/>
  <c r="R64" i="3"/>
  <c r="AD63" i="3"/>
  <c r="AC63" i="3"/>
  <c r="AB63" i="3"/>
  <c r="AA63" i="3"/>
  <c r="Z63" i="3"/>
  <c r="Y63" i="3"/>
  <c r="X63" i="3"/>
  <c r="W63" i="3"/>
  <c r="V63" i="3"/>
  <c r="U63" i="3"/>
  <c r="T63" i="3"/>
  <c r="S63" i="3"/>
  <c r="R63" i="3"/>
  <c r="AD62" i="3"/>
  <c r="AC62" i="3"/>
  <c r="AB62" i="3"/>
  <c r="AA62" i="3"/>
  <c r="Z62" i="3"/>
  <c r="Y62" i="3"/>
  <c r="X62" i="3"/>
  <c r="W62" i="3"/>
  <c r="V62" i="3"/>
  <c r="U62" i="3"/>
  <c r="T62" i="3"/>
  <c r="S62" i="3"/>
  <c r="R62" i="3"/>
  <c r="AD61" i="3"/>
  <c r="AC61" i="3"/>
  <c r="AB61" i="3"/>
  <c r="AA61" i="3"/>
  <c r="Z61" i="3"/>
  <c r="Y61" i="3"/>
  <c r="X61" i="3"/>
  <c r="W61" i="3"/>
  <c r="V61" i="3"/>
  <c r="U61" i="3"/>
  <c r="T61" i="3"/>
  <c r="S61" i="3"/>
  <c r="R61" i="3"/>
  <c r="AD60" i="3"/>
  <c r="AC60" i="3"/>
  <c r="AB60" i="3"/>
  <c r="AA60" i="3"/>
  <c r="Z60" i="3"/>
  <c r="Y60" i="3"/>
  <c r="X60" i="3"/>
  <c r="W60" i="3"/>
  <c r="V60" i="3"/>
  <c r="U60" i="3"/>
  <c r="T60" i="3"/>
  <c r="S60" i="3"/>
  <c r="R60" i="3"/>
  <c r="AD59" i="3"/>
  <c r="AC59" i="3"/>
  <c r="AB59" i="3"/>
  <c r="AA59" i="3"/>
  <c r="Z59" i="3"/>
  <c r="Y59" i="3"/>
  <c r="X59" i="3"/>
  <c r="W59" i="3"/>
  <c r="V59" i="3"/>
  <c r="U59" i="3"/>
  <c r="T59" i="3"/>
  <c r="S59" i="3"/>
  <c r="R59" i="3"/>
  <c r="AD58" i="3"/>
  <c r="AC58" i="3"/>
  <c r="AB58" i="3"/>
  <c r="AA58" i="3"/>
  <c r="Z58" i="3"/>
  <c r="Y58" i="3"/>
  <c r="X58" i="3"/>
  <c r="W58" i="3"/>
  <c r="V58" i="3"/>
  <c r="U58" i="3"/>
  <c r="T58" i="3"/>
  <c r="S58" i="3"/>
  <c r="R58" i="3"/>
  <c r="AD57" i="3"/>
  <c r="AC57" i="3"/>
  <c r="AB57" i="3"/>
  <c r="AA57" i="3"/>
  <c r="Z57" i="3"/>
  <c r="Y57" i="3"/>
  <c r="X57" i="3"/>
  <c r="W57" i="3"/>
  <c r="V57" i="3"/>
  <c r="U57" i="3"/>
  <c r="T57" i="3"/>
  <c r="S57" i="3"/>
  <c r="R57" i="3"/>
  <c r="AD56" i="3"/>
  <c r="AC56" i="3"/>
  <c r="AB56" i="3"/>
  <c r="AA56" i="3"/>
  <c r="Z56" i="3"/>
  <c r="Y56" i="3"/>
  <c r="X56" i="3"/>
  <c r="W56" i="3"/>
  <c r="V56" i="3"/>
  <c r="U56" i="3"/>
  <c r="T56" i="3"/>
  <c r="S56" i="3"/>
  <c r="R56" i="3"/>
  <c r="G50" i="3"/>
  <c r="P50" i="3" s="1"/>
  <c r="F50" i="3"/>
  <c r="E50" i="3"/>
  <c r="D50" i="3"/>
  <c r="C50" i="3"/>
  <c r="L50" i="3" s="1"/>
  <c r="B50" i="3"/>
  <c r="P49" i="3"/>
  <c r="O49" i="3"/>
  <c r="N49" i="3"/>
  <c r="M49" i="3"/>
  <c r="L49" i="3"/>
  <c r="K49" i="3"/>
  <c r="P48" i="3"/>
  <c r="O48" i="3"/>
  <c r="N48" i="3"/>
  <c r="M48" i="3"/>
  <c r="L48" i="3"/>
  <c r="K48" i="3"/>
  <c r="P47" i="3"/>
  <c r="O47" i="3"/>
  <c r="N47" i="3"/>
  <c r="M47" i="3"/>
  <c r="L47" i="3"/>
  <c r="K47" i="3"/>
  <c r="P46" i="3"/>
  <c r="O46" i="3"/>
  <c r="N46" i="3"/>
  <c r="M46" i="3"/>
  <c r="L46" i="3"/>
  <c r="K46" i="3"/>
  <c r="P45" i="3"/>
  <c r="O45" i="3"/>
  <c r="N45" i="3"/>
  <c r="M45" i="3"/>
  <c r="L45" i="3"/>
  <c r="K45" i="3"/>
  <c r="P44" i="3"/>
  <c r="O44" i="3"/>
  <c r="N44" i="3"/>
  <c r="M44" i="3"/>
  <c r="L44" i="3"/>
  <c r="K44" i="3"/>
  <c r="P43" i="3"/>
  <c r="O43" i="3"/>
  <c r="N43" i="3"/>
  <c r="M43" i="3"/>
  <c r="L43" i="3"/>
  <c r="K43" i="3"/>
  <c r="P42" i="3"/>
  <c r="O42" i="3"/>
  <c r="N42" i="3"/>
  <c r="M42" i="3"/>
  <c r="L42" i="3"/>
  <c r="K42" i="3"/>
  <c r="P41" i="3"/>
  <c r="O41" i="3"/>
  <c r="N41" i="3"/>
  <c r="M41" i="3"/>
  <c r="L41" i="3"/>
  <c r="K41" i="3"/>
  <c r="P40" i="3"/>
  <c r="O40" i="3"/>
  <c r="N40" i="3"/>
  <c r="M40" i="3"/>
  <c r="L40" i="3"/>
  <c r="K40" i="3"/>
  <c r="I34" i="3"/>
  <c r="H34" i="3"/>
  <c r="G34" i="3"/>
  <c r="R34" i="3" s="1"/>
  <c r="F34" i="3"/>
  <c r="E34" i="3"/>
  <c r="D34" i="3"/>
  <c r="C34" i="3"/>
  <c r="N34" i="3" s="1"/>
  <c r="B34" i="3"/>
  <c r="T33" i="3"/>
  <c r="S33" i="3"/>
  <c r="R33" i="3"/>
  <c r="Q33" i="3"/>
  <c r="P33" i="3"/>
  <c r="O33" i="3"/>
  <c r="N33" i="3"/>
  <c r="M33" i="3"/>
  <c r="T32" i="3"/>
  <c r="S32" i="3"/>
  <c r="R32" i="3"/>
  <c r="Q32" i="3"/>
  <c r="P32" i="3"/>
  <c r="O32" i="3"/>
  <c r="N32" i="3"/>
  <c r="M32" i="3"/>
  <c r="T31" i="3"/>
  <c r="S31" i="3"/>
  <c r="R31" i="3"/>
  <c r="Q31" i="3"/>
  <c r="P31" i="3"/>
  <c r="O31" i="3"/>
  <c r="N31" i="3"/>
  <c r="M31" i="3"/>
  <c r="T30" i="3"/>
  <c r="S30" i="3"/>
  <c r="R30" i="3"/>
  <c r="Q30" i="3"/>
  <c r="P30" i="3"/>
  <c r="O30" i="3"/>
  <c r="N30" i="3"/>
  <c r="M30" i="3"/>
  <c r="T29" i="3"/>
  <c r="S29" i="3"/>
  <c r="R29" i="3"/>
  <c r="Q29" i="3"/>
  <c r="P29" i="3"/>
  <c r="O29" i="3"/>
  <c r="N29" i="3"/>
  <c r="M29" i="3"/>
  <c r="T28" i="3"/>
  <c r="S28" i="3"/>
  <c r="R28" i="3"/>
  <c r="Q28" i="3"/>
  <c r="P28" i="3"/>
  <c r="O28" i="3"/>
  <c r="N28" i="3"/>
  <c r="M28" i="3"/>
  <c r="T27" i="3"/>
  <c r="S27" i="3"/>
  <c r="R27" i="3"/>
  <c r="Q27" i="3"/>
  <c r="P27" i="3"/>
  <c r="O27" i="3"/>
  <c r="N27" i="3"/>
  <c r="M27" i="3"/>
  <c r="T26" i="3"/>
  <c r="S26" i="3"/>
  <c r="R26" i="3"/>
  <c r="Q26" i="3"/>
  <c r="P26" i="3"/>
  <c r="O26" i="3"/>
  <c r="N26" i="3"/>
  <c r="M26" i="3"/>
  <c r="T25" i="3"/>
  <c r="S25" i="3"/>
  <c r="R25" i="3"/>
  <c r="Q25" i="3"/>
  <c r="P25" i="3"/>
  <c r="O25" i="3"/>
  <c r="N25" i="3"/>
  <c r="M25" i="3"/>
  <c r="T24" i="3"/>
  <c r="S24" i="3"/>
  <c r="R24" i="3"/>
  <c r="Q24" i="3"/>
  <c r="P24" i="3"/>
  <c r="O24" i="3"/>
  <c r="N24" i="3"/>
  <c r="M24" i="3"/>
  <c r="C18" i="3"/>
  <c r="I98" i="3" s="1"/>
  <c r="B18" i="3"/>
  <c r="H17" i="3"/>
  <c r="G17" i="3"/>
  <c r="H16" i="3"/>
  <c r="G16" i="3"/>
  <c r="H15" i="3"/>
  <c r="G15" i="3"/>
  <c r="H14" i="3"/>
  <c r="G14" i="3"/>
  <c r="H13" i="3"/>
  <c r="G13" i="3"/>
  <c r="H12" i="3"/>
  <c r="G12" i="3"/>
  <c r="H11" i="3"/>
  <c r="G11" i="3"/>
  <c r="H10" i="3"/>
  <c r="G10" i="3"/>
  <c r="H9" i="3"/>
  <c r="G9" i="3"/>
  <c r="H8" i="3"/>
  <c r="G8" i="3"/>
  <c r="R34" i="5" l="1"/>
  <c r="S84" i="5"/>
  <c r="AG84" i="5"/>
  <c r="V34" i="5"/>
  <c r="Z34" i="5"/>
  <c r="AD34" i="5"/>
  <c r="S34" i="5"/>
  <c r="T84" i="5"/>
  <c r="W34" i="5"/>
  <c r="AA34" i="5"/>
  <c r="AE34" i="5"/>
  <c r="T34" i="5"/>
  <c r="X34" i="5"/>
  <c r="AB34" i="5"/>
  <c r="U34" i="5"/>
  <c r="Y34" i="5"/>
  <c r="AC34" i="5"/>
  <c r="M18" i="5"/>
  <c r="O66" i="5"/>
  <c r="N18" i="5"/>
  <c r="P66" i="5"/>
  <c r="K18" i="5"/>
  <c r="M66" i="5"/>
  <c r="S66" i="5"/>
  <c r="O18" i="5"/>
  <c r="Q66" i="5"/>
  <c r="L18" i="5"/>
  <c r="N66" i="5"/>
  <c r="P18" i="5"/>
  <c r="R66" i="5"/>
  <c r="T18" i="6"/>
  <c r="X18" i="6"/>
  <c r="AB18" i="6"/>
  <c r="N34" i="6"/>
  <c r="N66" i="6"/>
  <c r="L50" i="6"/>
  <c r="L84" i="6"/>
  <c r="U18" i="6"/>
  <c r="Y18" i="6"/>
  <c r="K34" i="6"/>
  <c r="K66" i="6"/>
  <c r="Q66" i="6"/>
  <c r="O34" i="6"/>
  <c r="O66" i="6"/>
  <c r="M50" i="6"/>
  <c r="M84" i="6"/>
  <c r="R18" i="6"/>
  <c r="V18" i="6"/>
  <c r="Z18" i="6"/>
  <c r="L34" i="6"/>
  <c r="L66" i="6"/>
  <c r="P34" i="6"/>
  <c r="P66" i="6"/>
  <c r="N50" i="6"/>
  <c r="N84" i="6"/>
  <c r="W18" i="6"/>
  <c r="AA18" i="6"/>
  <c r="M34" i="6"/>
  <c r="M66" i="6"/>
  <c r="K50" i="6"/>
  <c r="K84" i="6"/>
  <c r="O84" i="6"/>
  <c r="R152" i="3"/>
  <c r="AE152" i="3"/>
  <c r="S66" i="3"/>
  <c r="S152" i="3"/>
  <c r="G18" i="3"/>
  <c r="H98" i="3"/>
  <c r="W66" i="3"/>
  <c r="O34" i="3"/>
  <c r="M50" i="3"/>
  <c r="X66" i="3"/>
  <c r="H18" i="3"/>
  <c r="P34" i="3"/>
  <c r="T34" i="3"/>
  <c r="N50" i="3"/>
  <c r="U66" i="3"/>
  <c r="Y66" i="3"/>
  <c r="AC66" i="3"/>
  <c r="AA66" i="3"/>
  <c r="S34" i="3"/>
  <c r="T66" i="3"/>
  <c r="AB66" i="3"/>
  <c r="M34" i="3"/>
  <c r="Q34" i="3"/>
  <c r="K50" i="3"/>
  <c r="O50" i="3"/>
  <c r="R66" i="3"/>
  <c r="V66" i="3"/>
  <c r="Z66" i="3"/>
  <c r="AD66" i="3"/>
  <c r="Q82" i="4"/>
  <c r="Q100" i="4"/>
  <c r="K100" i="4"/>
  <c r="K18" i="4"/>
  <c r="K82" i="4"/>
  <c r="P34" i="4"/>
  <c r="U50" i="4"/>
  <c r="X66" i="4"/>
  <c r="AC50" i="4"/>
  <c r="AD50" i="4"/>
  <c r="Y66" i="4"/>
  <c r="W50" i="4"/>
  <c r="Z66" i="4"/>
  <c r="K34" i="4"/>
  <c r="AF50" i="4"/>
  <c r="N18" i="4"/>
  <c r="L34" i="4"/>
  <c r="Y50" i="4"/>
  <c r="AG50" i="4"/>
  <c r="T66" i="4"/>
  <c r="AB66" i="4"/>
  <c r="O18" i="4"/>
  <c r="M34" i="4"/>
  <c r="Z50" i="4"/>
  <c r="AH50" i="4"/>
  <c r="U66" i="4"/>
  <c r="AC66" i="4"/>
  <c r="AF66" i="4"/>
  <c r="V50" i="4"/>
  <c r="AG66" i="4"/>
  <c r="L18" i="4"/>
  <c r="AE50" i="4"/>
  <c r="AH66" i="4"/>
  <c r="M18" i="4"/>
  <c r="X50" i="4"/>
  <c r="AA66" i="4"/>
  <c r="P18" i="4"/>
  <c r="N34" i="4"/>
  <c r="AA50" i="4"/>
  <c r="V66" i="4"/>
  <c r="AD66" i="4"/>
  <c r="O34" i="4"/>
  <c r="T50" i="4"/>
  <c r="AB50" i="4"/>
  <c r="W66" i="4"/>
  <c r="AE66" i="4"/>
  <c r="Z50" i="5"/>
  <c r="AA50" i="5"/>
  <c r="AE50" i="5"/>
  <c r="AI50" i="5"/>
  <c r="AM50" i="5"/>
  <c r="AQ50" i="5"/>
  <c r="Y50" i="5"/>
  <c r="AC50" i="5"/>
  <c r="AG50" i="5"/>
  <c r="AK50" i="5"/>
</calcChain>
</file>

<file path=xl/sharedStrings.xml><?xml version="1.0" encoding="utf-8"?>
<sst xmlns="http://schemas.openxmlformats.org/spreadsheetml/2006/main" count="5976" uniqueCount="655">
  <si>
    <t>Abbreviations</t>
  </si>
  <si>
    <t>Table 1.1: Trigger abbreviations</t>
  </si>
  <si>
    <t>Trigger</t>
  </si>
  <si>
    <t>Abbreviation</t>
  </si>
  <si>
    <t>Death</t>
  </si>
  <si>
    <t>DEA</t>
  </si>
  <si>
    <t>Age &gt; 65</t>
  </si>
  <si>
    <t>AGE</t>
  </si>
  <si>
    <t>Overseas</t>
  </si>
  <si>
    <t>OVS</t>
  </si>
  <si>
    <t>Detention</t>
  </si>
  <si>
    <t>DET</t>
  </si>
  <si>
    <t>Training</t>
  </si>
  <si>
    <t>TRA</t>
  </si>
  <si>
    <t>Full Time Tertiary</t>
  </si>
  <si>
    <t>FTT</t>
  </si>
  <si>
    <t>Part Time Tertiary</t>
  </si>
  <si>
    <t>PTT</t>
  </si>
  <si>
    <t>Employment</t>
  </si>
  <si>
    <t>EMP</t>
  </si>
  <si>
    <t>Other Income &gt; 100</t>
  </si>
  <si>
    <t>OTI</t>
  </si>
  <si>
    <t>Other Income &lt; 100</t>
  </si>
  <si>
    <t>OTN</t>
  </si>
  <si>
    <t>Table 1.2: Activity abbreviations</t>
  </si>
  <si>
    <t>Dead</t>
  </si>
  <si>
    <t>On Benefits</t>
  </si>
  <si>
    <t>BEN</t>
  </si>
  <si>
    <t>Employment with Substantial Income</t>
  </si>
  <si>
    <t>ESI</t>
  </si>
  <si>
    <t>Employment with Less Substantial Income</t>
  </si>
  <si>
    <t>ELS</t>
  </si>
  <si>
    <t>Nil Employment</t>
  </si>
  <si>
    <t>NIL</t>
  </si>
  <si>
    <t>Table 1.3: Benefit abbreviations</t>
  </si>
  <si>
    <t>Benefit</t>
  </si>
  <si>
    <t>Pre-reform Abbreviation</t>
  </si>
  <si>
    <t>Emergency Benefit</t>
  </si>
  <si>
    <t>EMB</t>
  </si>
  <si>
    <t>EB</t>
  </si>
  <si>
    <t>Jobseeker - Health Conditions, illness, and Disability</t>
  </si>
  <si>
    <t>JHD</t>
  </si>
  <si>
    <t>SB</t>
  </si>
  <si>
    <t>Jobseeker - Work Ready</t>
  </si>
  <si>
    <t>JWR</t>
  </si>
  <si>
    <t>UB</t>
  </si>
  <si>
    <t>Supported Living Payment - Carer</t>
  </si>
  <si>
    <t>SLC</t>
  </si>
  <si>
    <t>DPB</t>
  </si>
  <si>
    <t>Supported Living Payment - Health conditions, illness, and disability</t>
  </si>
  <si>
    <t>SLH</t>
  </si>
  <si>
    <t>IB</t>
  </si>
  <si>
    <t>Sole Parent Support</t>
  </si>
  <si>
    <t>SPS</t>
  </si>
  <si>
    <t>CSI</t>
  </si>
  <si>
    <t>Widow's Benefit</t>
  </si>
  <si>
    <t>WID</t>
  </si>
  <si>
    <t>Not on primary benefits (any of the above)</t>
  </si>
  <si>
    <t>NOB</t>
  </si>
  <si>
    <t>Industry Codes</t>
  </si>
  <si>
    <t>Industry Division (as per ANZSIC)</t>
  </si>
  <si>
    <t>Code</t>
  </si>
  <si>
    <t>Agriculture, Forestry and Fishing</t>
  </si>
  <si>
    <t>A</t>
  </si>
  <si>
    <t>Mining</t>
  </si>
  <si>
    <t>B</t>
  </si>
  <si>
    <t>Manufacturing</t>
  </si>
  <si>
    <t>C</t>
  </si>
  <si>
    <t>Electricity, Gas, Water and Waste Services</t>
  </si>
  <si>
    <t>D</t>
  </si>
  <si>
    <t>Construction</t>
  </si>
  <si>
    <t>E</t>
  </si>
  <si>
    <t>Wholesale Trade</t>
  </si>
  <si>
    <t>F</t>
  </si>
  <si>
    <t>Retail Trade</t>
  </si>
  <si>
    <t>G</t>
  </si>
  <si>
    <t>Accommodation and Food Services</t>
  </si>
  <si>
    <t>H</t>
  </si>
  <si>
    <t>Transport, Postal and Warehousing</t>
  </si>
  <si>
    <t>I</t>
  </si>
  <si>
    <t>Information Media and Telecommunications</t>
  </si>
  <si>
    <t>J</t>
  </si>
  <si>
    <t>Financial and Insurance Services</t>
  </si>
  <si>
    <t>K</t>
  </si>
  <si>
    <t>Rental, Hiring and Real Estate Services</t>
  </si>
  <si>
    <t>L</t>
  </si>
  <si>
    <t>Professional, Scientific and Technical Services</t>
  </si>
  <si>
    <t>M</t>
  </si>
  <si>
    <t>Administrative and Support Services</t>
  </si>
  <si>
    <t>N</t>
  </si>
  <si>
    <t>Public Administration and Safety</t>
  </si>
  <si>
    <t>O</t>
  </si>
  <si>
    <t>Education and Training</t>
  </si>
  <si>
    <t>P</t>
  </si>
  <si>
    <t>Health Care and Social Assistance</t>
  </si>
  <si>
    <t>Q</t>
  </si>
  <si>
    <t>Arts and Recreation Services</t>
  </si>
  <si>
    <t>R</t>
  </si>
  <si>
    <t>Other Services</t>
  </si>
  <si>
    <t>S</t>
  </si>
  <si>
    <t>Unknown Type 1 (NZ Stats Code)</t>
  </si>
  <si>
    <t>T</t>
  </si>
  <si>
    <t>Unknown Type 2 (NZ Stats Code)</t>
  </si>
  <si>
    <t>U</t>
  </si>
  <si>
    <t>Table 2.1: Industry Codes</t>
  </si>
  <si>
    <t>Demographic Characteristics</t>
  </si>
  <si>
    <t>Note: Cells highlighted dark grey are statistically significantly different from the population averages (shown as the 'Total' row at the bottom of each table)</t>
  </si>
  <si>
    <t>Female</t>
  </si>
  <si>
    <t>Male</t>
  </si>
  <si>
    <t>Total</t>
  </si>
  <si>
    <t>16-17</t>
  </si>
  <si>
    <t>18-19</t>
  </si>
  <si>
    <t>20-24</t>
  </si>
  <si>
    <t>25-29</t>
  </si>
  <si>
    <t>30-39</t>
  </si>
  <si>
    <t>40-49</t>
  </si>
  <si>
    <t>50-59</t>
  </si>
  <si>
    <t>60+</t>
  </si>
  <si>
    <t>Asian</t>
  </si>
  <si>
    <t>Maori</t>
  </si>
  <si>
    <t>NZ EU</t>
  </si>
  <si>
    <t>Other</t>
  </si>
  <si>
    <t>P Island</t>
  </si>
  <si>
    <t>Unknown</t>
  </si>
  <si>
    <t>Auck</t>
  </si>
  <si>
    <t>Aust</t>
  </si>
  <si>
    <t>Cant</t>
  </si>
  <si>
    <t>Central</t>
  </si>
  <si>
    <t>East</t>
  </si>
  <si>
    <t>Nelson</t>
  </si>
  <si>
    <t>Northld</t>
  </si>
  <si>
    <t>Plenty</t>
  </si>
  <si>
    <t>South</t>
  </si>
  <si>
    <t>Taran</t>
  </si>
  <si>
    <t>Waik</t>
  </si>
  <si>
    <t>Wlgtn</t>
  </si>
  <si>
    <t>Not Migrant</t>
  </si>
  <si>
    <t>Migrant</t>
  </si>
  <si>
    <t>Welfare Characteristics</t>
  </si>
  <si>
    <t>3-6</t>
  </si>
  <si>
    <t>7-9</t>
  </si>
  <si>
    <t>10-12</t>
  </si>
  <si>
    <t>13-24</t>
  </si>
  <si>
    <t>25-59</t>
  </si>
  <si>
    <t>None</t>
  </si>
  <si>
    <t>Accident</t>
  </si>
  <si>
    <t>Cancer</t>
  </si>
  <si>
    <t>Cardio</t>
  </si>
  <si>
    <t>Ill-defined</t>
  </si>
  <si>
    <t>Immune</t>
  </si>
  <si>
    <t>Infectious</t>
  </si>
  <si>
    <t>Musc-skel</t>
  </si>
  <si>
    <t>Nervous Sys</t>
  </si>
  <si>
    <t>Other dis</t>
  </si>
  <si>
    <t>Pregnancy</t>
  </si>
  <si>
    <t>Psych/hndcp</t>
  </si>
  <si>
    <t>Respiratory</t>
  </si>
  <si>
    <t>Sensory</t>
  </si>
  <si>
    <t>Substance</t>
  </si>
  <si>
    <t>Employment Characteristics</t>
  </si>
  <si>
    <t>0</t>
  </si>
  <si>
    <t>1-3</t>
  </si>
  <si>
    <t>4-6</t>
  </si>
  <si>
    <t>7-12</t>
  </si>
  <si>
    <t>13-18</t>
  </si>
  <si>
    <t>19-24</t>
  </si>
  <si>
    <t>1-100</t>
  </si>
  <si>
    <t>101-500</t>
  </si>
  <si>
    <t>501-1000</t>
  </si>
  <si>
    <t>1001-1500</t>
  </si>
  <si>
    <t>1501-2000</t>
  </si>
  <si>
    <t>2001-2500</t>
  </si>
  <si>
    <t>2501-3000</t>
  </si>
  <si>
    <t>3001-3500</t>
  </si>
  <si>
    <t>3501-4000</t>
  </si>
  <si>
    <t>4001-4500</t>
  </si>
  <si>
    <t>4501-5000</t>
  </si>
  <si>
    <t>5001-5500</t>
  </si>
  <si>
    <t>&gt;5500</t>
  </si>
  <si>
    <t>Other Characteristics</t>
  </si>
  <si>
    <t>1-4</t>
  </si>
  <si>
    <t>5-8</t>
  </si>
  <si>
    <t>25-60</t>
  </si>
  <si>
    <t>9+</t>
  </si>
  <si>
    <t>Transitions</t>
  </si>
  <si>
    <t>Table 3.1: Trigger Distribution</t>
  </si>
  <si>
    <t>Table 4.1: Gender numbers by trigger</t>
  </si>
  <si>
    <t>Table 4.2: Gender distribution by trigger</t>
  </si>
  <si>
    <t>Table 4.3: Age (in month of transition) numbers by trigger</t>
  </si>
  <si>
    <t>Table 4.4: Age (in month of transition) distribution by trigger</t>
  </si>
  <si>
    <t>Table 4.5: Ethnic group numbers by trigger</t>
  </si>
  <si>
    <t>Table 4.6: Ethnic group distribution by trigger</t>
  </si>
  <si>
    <t>Table 4.7: Region numbers by trigger</t>
  </si>
  <si>
    <t>Table 4.8: Region distribution by trigger</t>
  </si>
  <si>
    <t>Table 4.9: Migrant status numbers by trigger</t>
  </si>
  <si>
    <t>Table 4.10: Migrant status distribution by trigger</t>
  </si>
  <si>
    <t>Table 5.1: Benefit (transitioned from) numbers by trigger</t>
  </si>
  <si>
    <t>Table 5.2: Benefit (transitioned from) distribution by trigger</t>
  </si>
  <si>
    <t>Table 5.3: Duration on benefits at transition numbers by trigger</t>
  </si>
  <si>
    <t>Table 5.4: Duration on benefits at transition distribution by trigger</t>
  </si>
  <si>
    <t>Table 5.5: JHD transition numbers by trigger and incapacity group</t>
  </si>
  <si>
    <t>Table 5.6: JHD transition distribution by trigger and incapacity group</t>
  </si>
  <si>
    <t>Table 5.7: SLH transition numbers by trigger and incapacity group</t>
  </si>
  <si>
    <t>Table 5.8: SLH transition distribution by trigger and incapacity group</t>
  </si>
  <si>
    <t>Table 6.1: Numbers of months employed in the last 24 months at transition by trigger</t>
  </si>
  <si>
    <t>Table 6.2: Distribution of months employed in the last 24 months at transition by trigger</t>
  </si>
  <si>
    <t>Table 6.3: Last 12 months at transition average earnings band numbers by trigger</t>
  </si>
  <si>
    <t>Table 6.4: Last 12 months at transition average earnings band distribution by trigger</t>
  </si>
  <si>
    <t>Table 6.5: Industry worked in prior to transition numbers by trigger</t>
  </si>
  <si>
    <t>Table 6.6: Industry worked in prior to transition distribution by trigger</t>
  </si>
  <si>
    <t>Table 7.1: Calendar month of transition numbers by trigger</t>
  </si>
  <si>
    <t>Table 7.2: Calendar month of transition distribution by trigger</t>
  </si>
  <si>
    <t>Table 7.3: Last 5 years at transition months in detention band numbers by trigger</t>
  </si>
  <si>
    <t>Table 7.4: Last 5 years at transition months in detention band distribution by trigger</t>
  </si>
  <si>
    <t>Table 7.5: Number of overseas trips 5 years prior to transition band numbers by trigger</t>
  </si>
  <si>
    <t>Table 7.6: Number of overseas trips 5 years prior to transition band distribution by trigger</t>
  </si>
  <si>
    <t>Additional Tables</t>
  </si>
  <si>
    <t>MSD 'reason_for_exit' code</t>
  </si>
  <si>
    <t>'reason_for_exit' group</t>
  </si>
  <si>
    <t>13 Wk VU Imposed - Dna Job Int</t>
  </si>
  <si>
    <t>13 Wk VU Imposed - No Training</t>
  </si>
  <si>
    <t>Age 65</t>
  </si>
  <si>
    <t>13 Wk VU Imposed - Refused Wrk</t>
  </si>
  <si>
    <t>13 Wk VU Imposed - Unv For Wrk</t>
  </si>
  <si>
    <t>52 wk Reapplication</t>
  </si>
  <si>
    <t>Education</t>
  </si>
  <si>
    <t>Accepted Full - Time Job</t>
  </si>
  <si>
    <t>Address Unknown</t>
  </si>
  <si>
    <t>Not eligible (change in circumstances)</t>
  </si>
  <si>
    <t>Admitted To Hospital</t>
  </si>
  <si>
    <t>Not eligible (medical)</t>
  </si>
  <si>
    <t>Appln Not Completed By Caregvr</t>
  </si>
  <si>
    <t>Not eligible (obligations)</t>
  </si>
  <si>
    <t>Assets In Excess Of Limit</t>
  </si>
  <si>
    <t>Transfer</t>
  </si>
  <si>
    <t>Attendance Ceased - CCS</t>
  </si>
  <si>
    <t>Transfers</t>
  </si>
  <si>
    <t>Cancelled - BPCU Investigation</t>
  </si>
  <si>
    <t>Cancelled In Error</t>
  </si>
  <si>
    <t>Care Only Temporary &lt; 12 Mths</t>
  </si>
  <si>
    <t>Caregiver Is Step-Parent</t>
  </si>
  <si>
    <t>Caregiver Withdrew From Bft</t>
  </si>
  <si>
    <t>Caregivers Benefit Cancelled</t>
  </si>
  <si>
    <t>Ceased Employment</t>
  </si>
  <si>
    <t>Change In Notional Rate</t>
  </si>
  <si>
    <t>Change Of Address</t>
  </si>
  <si>
    <t>Change Of Income</t>
  </si>
  <si>
    <t>Changed Custody Arrangement</t>
  </si>
  <si>
    <t>Child Commenced Work</t>
  </si>
  <si>
    <t>Child Died</t>
  </si>
  <si>
    <t>Child Has Another Benefit</t>
  </si>
  <si>
    <t>Child In Hospital or Regd Home</t>
  </si>
  <si>
    <t>Child Included</t>
  </si>
  <si>
    <t>Child Left Care - Unforeseen</t>
  </si>
  <si>
    <t>Child Left Care/Not Dependent</t>
  </si>
  <si>
    <t>Child Not Unsupported</t>
  </si>
  <si>
    <t>Child Over Maximum Age</t>
  </si>
  <si>
    <t>Child Returned To Parents</t>
  </si>
  <si>
    <t>Child To Be Included In Bft</t>
  </si>
  <si>
    <t>Client Died (Non Accident)</t>
  </si>
  <si>
    <t>Commenced Civil Union</t>
  </si>
  <si>
    <t>Commenced Living Defacto</t>
  </si>
  <si>
    <t>Community Task Force &lt; 6 Weeks</t>
  </si>
  <si>
    <t>Dead On Migration</t>
  </si>
  <si>
    <t>Death By Accident</t>
  </si>
  <si>
    <t>Decline Partner Incl - Income</t>
  </si>
  <si>
    <t>Declined Applicants Request</t>
  </si>
  <si>
    <t>Discharged From Hosp/Rest Home</t>
  </si>
  <si>
    <t>Does Not Meet Agreemt Criteria</t>
  </si>
  <si>
    <t>Does Not Meet Medical Qualifn</t>
  </si>
  <si>
    <t>Does Not Meet Residence Qualfn</t>
  </si>
  <si>
    <t>Does Not Meet Service Qualifn</t>
  </si>
  <si>
    <t>End 8 Week Payment Last Child</t>
  </si>
  <si>
    <t>End Of School Year</t>
  </si>
  <si>
    <t>Excess Income</t>
  </si>
  <si>
    <t>Excess Income-On IB Empl Trial</t>
  </si>
  <si>
    <t>Failed Clean Slate Activity</t>
  </si>
  <si>
    <t>Failed Obligations</t>
  </si>
  <si>
    <t>Failed To Attend Job Interview</t>
  </si>
  <si>
    <t>Failed To Recomply</t>
  </si>
  <si>
    <t>Full Advance Entit. Received</t>
  </si>
  <si>
    <t>Full Time Student</t>
  </si>
  <si>
    <t>Grant And Cancel</t>
  </si>
  <si>
    <t>Granted ACC - Exceeds Benefit</t>
  </si>
  <si>
    <t>Granted Orphans Benefit</t>
  </si>
  <si>
    <t>Granted Other Benefit</t>
  </si>
  <si>
    <t>Granted UK/Aust War Pension</t>
  </si>
  <si>
    <t>IB Left NZ For Australia</t>
  </si>
  <si>
    <t>IB/SLP Left NZ</t>
  </si>
  <si>
    <t>IRD Request</t>
  </si>
  <si>
    <t>In Employment/Returned To Work</t>
  </si>
  <si>
    <t>In Prison</t>
  </si>
  <si>
    <t>In Seasonal Work</t>
  </si>
  <si>
    <t>Insufficient Hours</t>
  </si>
  <si>
    <t>Job Offer Declined</t>
  </si>
  <si>
    <t>Lack Of Medical Coverage</t>
  </si>
  <si>
    <t>Lack Of Medical Coverage (VP)</t>
  </si>
  <si>
    <t>Lack Of Representation</t>
  </si>
  <si>
    <t>Lack Of Reps (Correspondence)</t>
  </si>
  <si>
    <t>Lack Of Reps (Ent Review)</t>
  </si>
  <si>
    <t>Lack Of Reps (Interview)</t>
  </si>
  <si>
    <t>Left Course</t>
  </si>
  <si>
    <t>Left District</t>
  </si>
  <si>
    <t>Left NZ For 26-30 Weeks</t>
  </si>
  <si>
    <t>Left NZ For 30 Weeks</t>
  </si>
  <si>
    <t>Left NZ For Aust &gt; 30 Weeks</t>
  </si>
  <si>
    <t>Left NZ For Aust &gt; 4 Weeks</t>
  </si>
  <si>
    <t>Left NZ For UK &gt; 30 Weeks</t>
  </si>
  <si>
    <t>Left NZ To UK For 26-30 Weeks</t>
  </si>
  <si>
    <t>Left NZ.</t>
  </si>
  <si>
    <t>Left Non-Reciprocal Country</t>
  </si>
  <si>
    <t>Left Reciprocal Country</t>
  </si>
  <si>
    <t>Left School</t>
  </si>
  <si>
    <t>Left Top Course</t>
  </si>
  <si>
    <t>Less Than Minimum Age</t>
  </si>
  <si>
    <t>Longterm Placement</t>
  </si>
  <si>
    <t>Married</t>
  </si>
  <si>
    <t>Migration</t>
  </si>
  <si>
    <t>NZ/Aust Client Left Australia</t>
  </si>
  <si>
    <t>No Continuing Medical Costs</t>
  </si>
  <si>
    <t>No Decision About A Job Offer</t>
  </si>
  <si>
    <t>No Longer Eligible For SLP</t>
  </si>
  <si>
    <t>No Longer In Use</t>
  </si>
  <si>
    <t>No Longer Living Alone</t>
  </si>
  <si>
    <t>No Longer Qualifies 2nd Opin.</t>
  </si>
  <si>
    <t>No Special Circumstances</t>
  </si>
  <si>
    <t>Non Renewal</t>
  </si>
  <si>
    <t>Non Review Of IYB</t>
  </si>
  <si>
    <t>Non-Payment For &gt; 8 Weeks</t>
  </si>
  <si>
    <t>Non-Return Of Dec/Renewal Form</t>
  </si>
  <si>
    <t>Not Ordinarily Resident</t>
  </si>
  <si>
    <t>Not Receiving Qual Bnft/Pen</t>
  </si>
  <si>
    <t>Not Registered As Job Seeker</t>
  </si>
  <si>
    <t>Not Unemployed</t>
  </si>
  <si>
    <t>OSP In Excess (Aus Ent. = 0)</t>
  </si>
  <si>
    <t>Office Error</t>
  </si>
  <si>
    <t>Only Qual Partner Left NZ</t>
  </si>
  <si>
    <t>Other (Letter To Be Produced)</t>
  </si>
  <si>
    <t>Other O/Seas Pen. &gt; Pen. Rate</t>
  </si>
  <si>
    <t>Overseas &lt; 4 Weeks</t>
  </si>
  <si>
    <t>Overseas More Than 4 Weeks</t>
  </si>
  <si>
    <t>Parents Able To Support</t>
  </si>
  <si>
    <t>Parents Are Not Absent</t>
  </si>
  <si>
    <t>Partner Deceased (Non NZS/VP)</t>
  </si>
  <si>
    <t>Partner Included</t>
  </si>
  <si>
    <t>Partner Qualifies For VP/NZS</t>
  </si>
  <si>
    <t>Partner Released From Prison</t>
  </si>
  <si>
    <t>Payments Returned From Bank</t>
  </si>
  <si>
    <t>Placed By NZES In Part Time Wk</t>
  </si>
  <si>
    <t>Placed In Temp Work</t>
  </si>
  <si>
    <t>Placed In Wk</t>
  </si>
  <si>
    <t>Placed In Work</t>
  </si>
  <si>
    <t>Placed In Work By Rehab Centre</t>
  </si>
  <si>
    <t>Prop Venture Not In Criteria</t>
  </si>
  <si>
    <t>Prtnr Details Not Supplied-CSC</t>
  </si>
  <si>
    <t>Pymnt Res. From Susp. Date</t>
  </si>
  <si>
    <t>Qual Left NZ For Aust &gt; 30</t>
  </si>
  <si>
    <t>Qualify For Pension</t>
  </si>
  <si>
    <t>Reconciled</t>
  </si>
  <si>
    <t>Remarried</t>
  </si>
  <si>
    <t>Returned Work During Standdown</t>
  </si>
  <si>
    <t>SB 12 month reassessment</t>
  </si>
  <si>
    <t>Second Opinion Not Returned</t>
  </si>
  <si>
    <t>Separated</t>
  </si>
  <si>
    <t>Special Circumstance (Letter)</t>
  </si>
  <si>
    <t>Stopped On Customers Request</t>
  </si>
  <si>
    <t>Suspended On Advice By NZES</t>
  </si>
  <si>
    <t>System-xferred To Another Ben.</t>
  </si>
  <si>
    <t>Transfer To Non Worktested Bft</t>
  </si>
  <si>
    <t>Transferred To Another Dist.</t>
  </si>
  <si>
    <t>Under Investigation</t>
  </si>
  <si>
    <t>Unspecified</t>
  </si>
  <si>
    <t>VU Penalty Imposed</t>
  </si>
  <si>
    <t>Verification Not Provided-CSC</t>
  </si>
  <si>
    <t>W/T Failure Incomplete-No Reps</t>
  </si>
  <si>
    <t>Withdrawn/Voluntary Surrender</t>
  </si>
  <si>
    <t>Working Advised By NZES.</t>
  </si>
  <si>
    <t>YP/YPP. End Of School Year</t>
  </si>
  <si>
    <t>Youngest Child Turned 6</t>
  </si>
  <si>
    <t>Note: Dark grey highlighted cells represent differences between the two possible trigger hierarchies (movements from education states into the employment state)</t>
  </si>
  <si>
    <t>Education Priority Triggers</t>
  </si>
  <si>
    <t>Employment Priority Triggers</t>
  </si>
  <si>
    <t>$0-100</t>
  </si>
  <si>
    <t>$100-500</t>
  </si>
  <si>
    <t>$500-1000</t>
  </si>
  <si>
    <t>$1000-1500</t>
  </si>
  <si>
    <t>$1500-2000</t>
  </si>
  <si>
    <t>$2000-2500</t>
  </si>
  <si>
    <t>$2500-3000</t>
  </si>
  <si>
    <t>$3000-3500</t>
  </si>
  <si>
    <t>$3500-4000</t>
  </si>
  <si>
    <t>$4000-4500</t>
  </si>
  <si>
    <t>$4500-5000</t>
  </si>
  <si>
    <t>$5000-5500</t>
  </si>
  <si>
    <t>$5500-6000</t>
  </si>
  <si>
    <t>No</t>
  </si>
  <si>
    <t>Yes</t>
  </si>
  <si>
    <t>Activity</t>
  </si>
  <si>
    <t>Month 6</t>
  </si>
  <si>
    <t>Month 12</t>
  </si>
  <si>
    <t>Month 18</t>
  </si>
  <si>
    <t>Month 24</t>
  </si>
  <si>
    <t>Table 8.1: Comparison of Trigger to MSD 'reason_for_exit' code</t>
  </si>
  <si>
    <t>Table 8.2: Comparison of Trigger to MSD 'reason_for_exit' grouped codes</t>
  </si>
  <si>
    <t>Table 8.12: At months 6, 12, 18, and 24, percentage of people who have been in the activity they are participating in for at least the last 3 months</t>
  </si>
  <si>
    <t>Table 8.3: Comparison of Alternative Trigger Distributions (Education prioritised over Employment, and vice versa)</t>
  </si>
  <si>
    <t>Table 8.4: Income Distribution in Month -2</t>
  </si>
  <si>
    <t>Table 8.5: Income Distribution in Month 1</t>
  </si>
  <si>
    <t>Table 8.6: Self-employed income flag (more than $100) during year to  31 March 2011</t>
  </si>
  <si>
    <t>Table 8.7: Self-employed income flag (more than $100) during year to  31 March 2012</t>
  </si>
  <si>
    <t>Table 8.8: Self-employed income flag (more than $100) during year to  31 March 2013</t>
  </si>
  <si>
    <t>Table 8.9: Outcome grid 1 - percentage of people in substantial employment 2 years after transitioning off benefits, by trigger and benefit</t>
  </si>
  <si>
    <t>Table 8.10: Outcome grid 2 - percentage of people back on benefits 2 years after transitioning off benefits, by trigger and benefit</t>
  </si>
  <si>
    <t>Table 8.11: Outcome grid 3 - percentage of people in nil employment 2 years after transitioning off benefits, by trigger and benefit</t>
  </si>
  <si>
    <t>Table 8.13: At months 6, 12, 18, and 24, percentage of people who have been in the activity they are participating in for at least the last 6 months</t>
  </si>
  <si>
    <t>Parameter</t>
  </si>
  <si>
    <t>trans_dur_any_ben</t>
  </si>
  <si>
    <t>Number of consecutive months spent on benefits as at the month of transition</t>
  </si>
  <si>
    <t>add_trans_dur_any_ben</t>
  </si>
  <si>
    <t>Additional number of months spent on benefits over an individual's lifetime in addition to trans_dur_any_ben</t>
  </si>
  <si>
    <t>div_group</t>
  </si>
  <si>
    <t>The industry division being worked in during the month after transition (this appendix contains a list of industry divisions and their letter codes)</t>
  </si>
  <si>
    <t>eth_group</t>
  </si>
  <si>
    <t>Ethnic group</t>
  </si>
  <si>
    <t>dist_group</t>
  </si>
  <si>
    <t>Regional district</t>
  </si>
  <si>
    <t>cv_earnings</t>
  </si>
  <si>
    <t>Gross earnings during the month after transition</t>
  </si>
  <si>
    <t>num_events</t>
  </si>
  <si>
    <t>Number of recorded CYF intake events (care and protection or youth justice) while a youth</t>
  </si>
  <si>
    <t>memp24</t>
  </si>
  <si>
    <t>Number of months employed in the 24 months prior to transition</t>
  </si>
  <si>
    <t>trips_last5years</t>
  </si>
  <si>
    <t>Number of overseas trips in the 5 years prior to transition</t>
  </si>
  <si>
    <t>ben_group</t>
  </si>
  <si>
    <t>Benefit transitioned from</t>
  </si>
  <si>
    <t>Age</t>
  </si>
  <si>
    <t>Age during the month of transition</t>
  </si>
  <si>
    <t>female_fl</t>
  </si>
  <si>
    <t>Gender flag - equal to 1 if gender is female</t>
  </si>
  <si>
    <t>~</t>
  </si>
  <si>
    <t>~ means the 'baselevel' - this is all other possible levels for that characteristic variable grouped, and always has a parameter estimate of 0</t>
  </si>
  <si>
    <t>Level</t>
  </si>
  <si>
    <t>DF</t>
  </si>
  <si>
    <t>Estimate</t>
  </si>
  <si>
    <t>Standard Error</t>
  </si>
  <si>
    <t>Wald 95% Confidence Limits</t>
  </si>
  <si>
    <t>Wald Chi-Square</t>
  </si>
  <si>
    <t>Pr &gt; ChiSq</t>
  </si>
  <si>
    <t>Lower</t>
  </si>
  <si>
    <t>Upper</t>
  </si>
  <si>
    <t>Intercept</t>
  </si>
  <si>
    <t>&lt;.0001</t>
  </si>
  <si>
    <t>trans_dur_any_ben_3</t>
  </si>
  <si>
    <t>trans_dur_any_ben_4</t>
  </si>
  <si>
    <t>trans_dur_any_ben_5_30_lin</t>
  </si>
  <si>
    <t>add_trans_dur_any_ben_0_1_lin</t>
  </si>
  <si>
    <t>add_trans_dur_any_ben_7_9_lin</t>
  </si>
  <si>
    <t>add_trans_dur_any_ben_25_50_lin</t>
  </si>
  <si>
    <t>add_trans_dur_any_ben_90_100_lin</t>
  </si>
  <si>
    <t>AC</t>
  </si>
  <si>
    <t>BFGJKL</t>
  </si>
  <si>
    <t>DIQ</t>
  </si>
  <si>
    <t>ENOS</t>
  </si>
  <si>
    <t>.</t>
  </si>
  <si>
    <t>Maori_Other</t>
  </si>
  <si>
    <t>East_Plenty_North</t>
  </si>
  <si>
    <t>cv_earnings_1180_4000_lin</t>
  </si>
  <si>
    <t>cv_earnings_5000_6000_lin</t>
  </si>
  <si>
    <t>num_events_0_2_lin</t>
  </si>
  <si>
    <t>num_events_2_10_lin</t>
  </si>
  <si>
    <t>memp24_6_20_lin</t>
  </si>
  <si>
    <t>memp24_20_24_lin</t>
  </si>
  <si>
    <t>trips_last5years_0_5_lin</t>
  </si>
  <si>
    <t>JHD_EMB</t>
  </si>
  <si>
    <t>age_18_21_lin</t>
  </si>
  <si>
    <t>age_24_31_lin</t>
  </si>
  <si>
    <t>age_40_50_lin</t>
  </si>
  <si>
    <t>age_50_65_lin</t>
  </si>
  <si>
    <t>anzsic_a*eth_asian</t>
  </si>
  <si>
    <t>anzsic_a*eth_pisland</t>
  </si>
  <si>
    <t>anzsic_a*dist_plenty</t>
  </si>
  <si>
    <t>anzsic_c*dist_south</t>
  </si>
  <si>
    <t>anzsic_a*ben_emb_jhd</t>
  </si>
  <si>
    <t>Scale</t>
  </si>
  <si>
    <t>rank</t>
  </si>
  <si>
    <t>freq</t>
  </si>
  <si>
    <t>target</t>
  </si>
  <si>
    <t>predval</t>
  </si>
  <si>
    <t>stderr</t>
  </si>
  <si>
    <t>percentile</t>
  </si>
  <si>
    <t>std_err2_upp</t>
  </si>
  <si>
    <t>std_err2_lower</t>
  </si>
  <si>
    <t>Predictor</t>
  </si>
  <si>
    <t>Level of relative risk of being on benefits during month 24</t>
  </si>
  <si>
    <t>HMPRTU</t>
  </si>
  <si>
    <t>NZEU_Asian</t>
  </si>
  <si>
    <t>Maori_Oth</t>
  </si>
  <si>
    <t>Auck_Aust_Cent_Nels_Taran_Wait_Wlgtn_Oth</t>
  </si>
  <si>
    <t>cv_earnings_month_1</t>
  </si>
  <si>
    <t>months_emp_24_before_trans</t>
  </si>
  <si>
    <t>trips_last5years_before_trans</t>
  </si>
  <si>
    <t>JWR_SPS_SLC</t>
  </si>
  <si>
    <t>trans_age</t>
  </si>
  <si>
    <t>male</t>
  </si>
  <si>
    <t>female</t>
  </si>
  <si>
    <t>Interactions</t>
  </si>
  <si>
    <t>EMP GLM Model Tables</t>
  </si>
  <si>
    <t>Table 9.1: Model Parameter Abbreviations</t>
  </si>
  <si>
    <t>Table 9.2: EMP Model Parameter Table</t>
  </si>
  <si>
    <t>Table 9.3: EMP Model Actual versus Expected fit by Percentile</t>
  </si>
  <si>
    <t>Table 9.4: EMP Model Relative Risk Table</t>
  </si>
  <si>
    <t>cyf (cnp/yju)</t>
  </si>
  <si>
    <t>CYF means Child, Youth and Family.  CNP means at least one Care and Protection intake event, YJU means at least one Youth Justice event</t>
  </si>
  <si>
    <t>m24_emp_0_3_lin</t>
  </si>
  <si>
    <t>m24_emp_5_10_lin</t>
  </si>
  <si>
    <t>m24_emp_13_18_lin</t>
  </si>
  <si>
    <t>trans_dur_any_ben_3_5_lin</t>
  </si>
  <si>
    <t>trans_dur_any_ben_12_16_lin</t>
  </si>
  <si>
    <t>trans_dur_any_ben_50_60_lin</t>
  </si>
  <si>
    <t>add_tdur_any_ben_3_4_lin</t>
  </si>
  <si>
    <t>add_tdur_any_ben_45_55_lin</t>
  </si>
  <si>
    <t>EMB_SPS</t>
  </si>
  <si>
    <t>PIsland_Ot</t>
  </si>
  <si>
    <t>num_events_0_6_lin</t>
  </si>
  <si>
    <t>cyf_yju</t>
  </si>
  <si>
    <t>trips_last5years_0_6_lin</t>
  </si>
  <si>
    <t>East_Nort_Wlgt_Oth</t>
  </si>
  <si>
    <t>age_16_18_lin</t>
  </si>
  <si>
    <t>age_20_32_lin</t>
  </si>
  <si>
    <t>age_35_36_lin</t>
  </si>
  <si>
    <t>age_49_65_lin</t>
  </si>
  <si>
    <t>female_fl*ben_slh</t>
  </si>
  <si>
    <t>female_fl*event_category</t>
  </si>
  <si>
    <t>cnp</t>
  </si>
  <si>
    <t>cnp and yju</t>
  </si>
  <si>
    <t>yju</t>
  </si>
  <si>
    <t>ben_jwr*eth_pisland_oth</t>
  </si>
  <si>
    <t>Auck_Cent_Wait_Plenty_South</t>
  </si>
  <si>
    <t>JWR_SLC</t>
  </si>
  <si>
    <t>female_fl*cyf_cnp</t>
  </si>
  <si>
    <t>female_fl*cyf_cnp_and_yju</t>
  </si>
  <si>
    <t>female_fl*cyf_yju</t>
  </si>
  <si>
    <t>OTN GLM Model Tables</t>
  </si>
  <si>
    <t>Table 10.1: Model Parameter Abbreviations</t>
  </si>
  <si>
    <t>Table 10.2: OTN Model Parameter Table</t>
  </si>
  <si>
    <t>Table 10.3: EMP Model Actual versus Expected fit by Percentile</t>
  </si>
  <si>
    <t>Table 10.4: EMP Model Relative Risk Table</t>
  </si>
  <si>
    <t>Ben</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</si>
  <si>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</si>
  <si>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</si>
  <si>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</si>
  <si>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</si>
  <si>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</si>
  <si>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</si>
  <si>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</si>
  <si>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</si>
  <si>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</si>
  <si>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</si>
  <si>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</si>
  <si>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</si>
  <si>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</si>
  <si>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</si>
  <si>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</si>
  <si>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</si>
  <si>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</si>
  <si>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</si>
  <si>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</si>
  <si>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</si>
  <si>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</si>
  <si>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</si>
  <si>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</si>
  <si>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</si>
  <si>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Values</t>
  </si>
  <si>
    <t>1</t>
  </si>
  <si>
    <t>2</t>
  </si>
  <si>
    <t>3</t>
  </si>
  <si>
    <t>4</t>
  </si>
  <si>
    <t>5</t>
  </si>
  <si>
    <t>6</t>
  </si>
  <si>
    <t>7</t>
  </si>
  <si>
    <t>8</t>
  </si>
  <si>
    <t>9</t>
  </si>
  <si>
    <t>10</t>
  </si>
  <si>
    <t>11</t>
  </si>
  <si>
    <t>12</t>
  </si>
  <si>
    <t>13</t>
  </si>
  <si>
    <t>14</t>
  </si>
  <si>
    <t>15</t>
  </si>
  <si>
    <t>16</t>
  </si>
  <si>
    <t>17</t>
  </si>
  <si>
    <t>18</t>
  </si>
  <si>
    <t>19</t>
  </si>
  <si>
    <t>20</t>
  </si>
  <si>
    <t>21</t>
  </si>
  <si>
    <t>22</t>
  </si>
  <si>
    <t>23</t>
  </si>
  <si>
    <t>24</t>
  </si>
  <si>
    <t>Column Labels</t>
  </si>
  <si>
    <t>24 Month Activity Graphs</t>
  </si>
  <si>
    <t>Graph 1: Activities cut by Trigger and Benefit</t>
  </si>
  <si>
    <t>Graph 2: Activities cut by Trigger and Benefit</t>
  </si>
  <si>
    <t>Note: Graph 1 and 2 are both cut by Trigger and Benefit - this is so the user of this spreadsheet can view different combinations of the two side by side</t>
  </si>
  <si>
    <t>Graph 3: Activities cut by Trigger</t>
  </si>
  <si>
    <t>Graph 4: Activities cut by Benefit</t>
  </si>
  <si>
    <t>Graph 5: Activities across the population (no cuts)</t>
  </si>
  <si>
    <t>Trigger Distribution</t>
  </si>
  <si>
    <t>Month</t>
  </si>
  <si>
    <t>Average</t>
  </si>
  <si>
    <t>Not eligible (change in domestic circumstances)</t>
  </si>
  <si>
    <t>Retirement</t>
  </si>
  <si>
    <t>Tertiary full-time</t>
  </si>
  <si>
    <t>Tertiary part-time</t>
  </si>
  <si>
    <t>Other some income</t>
  </si>
  <si>
    <t>Other very low income</t>
  </si>
  <si>
    <t>Retired</t>
  </si>
  <si>
    <t>Tertiary full-tme</t>
  </si>
  <si>
    <t>Other very little income</t>
  </si>
  <si>
    <t>Benefits</t>
  </si>
  <si>
    <t>Substantial employment</t>
  </si>
  <si>
    <t>Less substantial employment</t>
  </si>
  <si>
    <t>Table 4.11: Number of beneficiaries by gender and month</t>
  </si>
  <si>
    <t>Table 4.12: Average transition rates by gender and trigger</t>
  </si>
  <si>
    <t>Table 4.13: Number of beneficiaries by age band and month</t>
  </si>
  <si>
    <t>Table 4.14: Average transition rates by age band and trigger</t>
  </si>
  <si>
    <t>Table 4.15: Number of beneficiaries by ethnic group and month</t>
  </si>
  <si>
    <t>Table 4.17: Number of beneficiaries by region and month</t>
  </si>
  <si>
    <t>Table 4.18: Average transition rates by region and trigger</t>
  </si>
  <si>
    <t>Table 4.16: Average transition rates by ethnic group and trigger</t>
  </si>
  <si>
    <t>Table 6.7: Number of beneficiaries by number of months employed in the last 24 months at transition and month</t>
  </si>
  <si>
    <t>Table 6.8: Average transition rates by months employed in the last 24 months at transition and trigger</t>
  </si>
  <si>
    <t>Table 6.9: Number of beneficiaries by last 12 months at transition average earnings band and month</t>
  </si>
  <si>
    <t>Table 6.10: Average transition rates by 12 months at transition average earnings band and trigger</t>
  </si>
  <si>
    <t>Table 6.11: Number of beneficiaries by industry worked in prior to transition and month</t>
  </si>
  <si>
    <t>Table 6.12: Average transition rates by industry worked in prior to transition and trigger</t>
  </si>
  <si>
    <t>Table 7.7: Number of beneficiaries by months in detention last 5 years at transition and month</t>
  </si>
  <si>
    <t>Table 7.8: Average transition rates by months in detention last 5 years at transition and trigger</t>
  </si>
  <si>
    <t>Table 7.10: Average transition rates by trips overseas in 5 years prior to transition and trigger</t>
  </si>
  <si>
    <t>Table 7.9: Number of beneficiaries by trips overseas in the 5 years prior to transition and month</t>
  </si>
  <si>
    <t>Table 5.9: Number of beneficiaries receiving a given benefit by month</t>
  </si>
  <si>
    <t>Table 5.10: Average transition rates by benefit and trigger</t>
  </si>
  <si>
    <t>Table 5.11: Number of beneficiaries by duration band and month</t>
  </si>
  <si>
    <t>Table 5.12: Average transition rates by duration and trigger</t>
  </si>
  <si>
    <t>Table 5.13: Number of JHD beneficiaries by incapacity group</t>
  </si>
  <si>
    <t>Table 5.14: Average transition rates by incapacity group and trigger (JHD beneficiaries only)</t>
  </si>
  <si>
    <t>Table 5.15: Number of SLH beneficiaries by incapacity group</t>
  </si>
  <si>
    <t>Table 5.16: Average transition rates by incapacity group and trigger (JHD beneficiaries only)</t>
  </si>
  <si>
    <t>Table 4.19: Number of beneficiaries by migrant status and month</t>
  </si>
  <si>
    <t>Table 4.20: Average transition rates by migrant status and trigger</t>
  </si>
  <si>
    <t>Disclaimers</t>
  </si>
  <si>
    <t xml:space="preserve">Access to the anonymised data used in this study was provided by Statistics NZ in accordance with security and confidentiality provisions of the Statistics Act 1975. Only people authorised by the Statistics Act 1975 are allowed to see data about a particular person, household, business, or organisation, and the results in this report have been confidentialised to protect these groups from identification. </t>
  </si>
  <si>
    <t xml:space="preserve">The results are based in part on tax data supplied by Inland Revenue to Statistics NZ under the Tax Administration Act 1994. This tax data must be used only for statistical purposes, and no individual information may be published or disclosed in any other form, or provided to Inland Revenue for administrative or regulatory purposes. </t>
  </si>
  <si>
    <t>Any person who has had access to the unit record data has certified that they have been shown, have read, and have understood section 81 of the Tax Administration Act 1994, which relates to secrecy. Any discussion of data limitations or weaknesses is in the context of using the IDI for statistical purposes, and is not related to the data’s ability to support Inland Revenue’s core operational requirements.</t>
  </si>
  <si>
    <t xml:space="preserve">The results in this electronic appendices file are not official statistics, they have been created for research purposes from the Integrated Data Infrastructure (IDI), managed by Statistics New Zealand. </t>
  </si>
  <si>
    <t>Careful consideration has been given to the privacy, security, and confidentiality issues associated with using administrative and survey data in the IDI. Further detail can be found in the Privacy impact assessment for the Integrated Data Infrastructure available from www.stats.govt.nz.</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</si>
</sst>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3" formatCode="_-* #,##0.00_-;\-* #,##0.00_-;_-* &quot;-&quot;??_-;_-@_-"/>
    <numFmt numFmtId="164" formatCode="#,##0;[Red]\-#,##0;_-* &quot;-&quot;;_-@_-"/>
    <numFmt numFmtId="165" formatCode="0.0%"/>
  </numFmts>
  <fonts count="15" x14ac:knownFonts="1">
    <font>
      <sz val="11"/>
      <color theme="1"/>
      <name val="Calibri"/>
      <family val="2"/>
    </font>
    <font>
      <sz val="11"/>
      <color theme="1"/>
      <name val="Calibri"/>
      <family val="2"/>
      <scheme val="minor"/>
    </font>
    <font>
      <sz val="11"/>
      <color theme="1"/>
      <name val="Calibri"/>
      <family val="2"/>
    </font>
    <font>
      <b/>
      <sz val="12"/>
      <color theme="1"/>
      <name val="Calibri"/>
      <family val="2"/>
      <scheme val="minor"/>
    </font>
    <font>
      <b/>
      <sz val="11"/>
      <color theme="1"/>
      <name val="Calibri"/>
      <family val="2"/>
      <scheme val="minor"/>
    </font>
    <font>
      <b/>
      <sz val="12"/>
      <color rgb="FFFF0000"/>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b/>
      <sz val="11"/>
      <color rgb="FFFF0000"/>
      <name val="Calibri"/>
      <family val="2"/>
      <scheme val="minor"/>
    </font>
    <font>
      <b/>
      <sz val="10"/>
      <color rgb="FF000000"/>
      <name val="Calibri"/>
      <family val="2"/>
      <scheme val="minor"/>
    </font>
    <font>
      <sz val="11"/>
      <name val="Calibri"/>
      <family val="2"/>
      <scheme val="minor"/>
    </font>
    <font>
      <sz val="10"/>
      <name val="Arial"/>
      <family val="2"/>
    </font>
    <font>
      <b/>
      <sz val="11"/>
      <color theme="1"/>
      <name val="Calibri"/>
      <family val="2"/>
    </font>
    <font>
      <b/>
      <sz val="12"/>
      <color theme="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rgb="FFC1C1C1"/>
      </left>
      <right/>
      <top/>
      <bottom/>
      <diagonal/>
    </border>
    <border>
      <left style="medium">
        <color rgb="FFC1C1C1"/>
      </left>
      <right/>
      <top/>
      <bottom style="thin">
        <color indexed="64"/>
      </bottom>
      <diagonal/>
    </border>
  </borders>
  <cellStyleXfs count="7">
    <xf numFmtId="0" fontId="0" fillId="0" borderId="0"/>
    <xf numFmtId="9" fontId="2" fillId="0" borderId="0" applyFont="0" applyFill="0" applyBorder="0" applyAlignment="0" applyProtection="0"/>
    <xf numFmtId="0" fontId="6" fillId="0" borderId="0"/>
    <xf numFmtId="9" fontId="6" fillId="0" borderId="0" applyFont="0" applyFill="0" applyBorder="0" applyAlignment="0" applyProtection="0"/>
    <xf numFmtId="43" fontId="12" fillId="0" borderId="0" applyFont="0" applyFill="0" applyBorder="0" applyAlignment="0" applyProtection="0"/>
    <xf numFmtId="0" fontId="12" fillId="0" borderId="0"/>
    <xf numFmtId="0" fontId="1" fillId="0" borderId="0"/>
  </cellStyleXfs>
  <cellXfs count="195">
    <xf numFmtId="0" fontId="0" fillId="0" borderId="0" xfId="0"/>
    <xf numFmtId="0" fontId="3" fillId="0" borderId="0" xfId="0" applyFont="1"/>
    <xf numFmtId="0" fontId="4" fillId="0" borderId="0" xfId="0" applyFont="1"/>
    <xf numFmtId="0" fontId="0" fillId="0" borderId="1" xfId="0" applyBorder="1"/>
    <xf numFmtId="0" fontId="4" fillId="0" borderId="1" xfId="0" applyFont="1" applyBorder="1"/>
    <xf numFmtId="0" fontId="0" fillId="0" borderId="0" xfId="0" applyBorder="1"/>
    <xf numFmtId="0" fontId="0" fillId="0" borderId="0" xfId="0" applyFill="1" applyBorder="1"/>
    <xf numFmtId="0" fontId="4" fillId="0" borderId="2" xfId="0" applyFont="1" applyBorder="1"/>
    <xf numFmtId="0" fontId="5" fillId="0" borderId="0" xfId="0" applyFont="1"/>
    <xf numFmtId="164" fontId="0" fillId="0" borderId="0" xfId="0" applyNumberFormat="1" applyBorder="1"/>
    <xf numFmtId="165" fontId="0" fillId="2" borderId="0" xfId="1" applyNumberFormat="1" applyFont="1" applyFill="1" applyBorder="1"/>
    <xf numFmtId="164" fontId="0" fillId="0" borderId="1" xfId="0" applyNumberFormat="1" applyBorder="1"/>
    <xf numFmtId="165" fontId="0" fillId="2" borderId="1" xfId="1" applyNumberFormat="1" applyFont="1" applyFill="1" applyBorder="1"/>
    <xf numFmtId="0" fontId="0" fillId="0" borderId="2" xfId="0" applyFill="1" applyBorder="1"/>
    <xf numFmtId="165" fontId="0" fillId="0" borderId="1" xfId="1" applyNumberFormat="1" applyFont="1" applyBorder="1"/>
    <xf numFmtId="165" fontId="0" fillId="2" borderId="3" xfId="1" applyNumberFormat="1" applyFont="1" applyFill="1" applyBorder="1"/>
    <xf numFmtId="165" fontId="0" fillId="0" borderId="0" xfId="1" applyNumberFormat="1" applyFont="1" applyFill="1" applyBorder="1"/>
    <xf numFmtId="165" fontId="0" fillId="0" borderId="1" xfId="1" applyNumberFormat="1" applyFont="1" applyFill="1" applyBorder="1"/>
    <xf numFmtId="164" fontId="0" fillId="0" borderId="0" xfId="0" applyNumberFormat="1"/>
    <xf numFmtId="165" fontId="0" fillId="2" borderId="0" xfId="1" applyNumberFormat="1" applyFont="1" applyFill="1"/>
    <xf numFmtId="165" fontId="0" fillId="0" borderId="0" xfId="1" applyNumberFormat="1" applyFont="1" applyFill="1"/>
    <xf numFmtId="0" fontId="0" fillId="0" borderId="1" xfId="0" applyFill="1" applyBorder="1"/>
    <xf numFmtId="16" fontId="4" fillId="0" borderId="2" xfId="0" quotePrefix="1" applyNumberFormat="1" applyFont="1" applyBorder="1"/>
    <xf numFmtId="0" fontId="4" fillId="0" borderId="1" xfId="0" quotePrefix="1" applyFont="1" applyBorder="1"/>
    <xf numFmtId="0" fontId="4" fillId="0" borderId="1" xfId="0" applyFont="1" applyBorder="1" applyAlignment="1">
      <alignment vertical="center"/>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3" xfId="0" applyFont="1" applyBorder="1" applyAlignment="1">
      <alignment vertical="top" wrapText="1"/>
    </xf>
    <xf numFmtId="165" fontId="8" fillId="0" borderId="3" xfId="1" applyNumberFormat="1" applyFont="1" applyBorder="1" applyAlignment="1">
      <alignment vertical="top" wrapText="1"/>
    </xf>
    <xf numFmtId="0" fontId="8" fillId="0" borderId="0" xfId="0" applyFont="1" applyBorder="1" applyAlignment="1">
      <alignment vertical="top" wrapText="1"/>
    </xf>
    <xf numFmtId="165" fontId="8" fillId="0" borderId="0" xfId="1" applyNumberFormat="1" applyFont="1" applyBorder="1" applyAlignment="1">
      <alignment vertical="top" wrapText="1"/>
    </xf>
    <xf numFmtId="0" fontId="8" fillId="0" borderId="1" xfId="0" applyFont="1" applyBorder="1" applyAlignment="1">
      <alignment vertical="top" wrapText="1"/>
    </xf>
    <xf numFmtId="165" fontId="8" fillId="0" borderId="1" xfId="1" applyNumberFormat="1" applyFont="1" applyBorder="1" applyAlignment="1">
      <alignment vertical="top" wrapText="1"/>
    </xf>
    <xf numFmtId="0" fontId="0" fillId="0" borderId="2" xfId="0" applyBorder="1"/>
    <xf numFmtId="165" fontId="0" fillId="0" borderId="2" xfId="1" applyNumberFormat="1" applyFont="1" applyBorder="1"/>
    <xf numFmtId="16" fontId="4" fillId="0" borderId="1" xfId="0" quotePrefix="1" applyNumberFormat="1" applyFont="1" applyBorder="1"/>
    <xf numFmtId="0" fontId="4" fillId="0" borderId="0" xfId="0" applyFont="1" applyBorder="1"/>
    <xf numFmtId="165" fontId="0" fillId="0" borderId="0" xfId="1" applyNumberFormat="1" applyFont="1"/>
    <xf numFmtId="17" fontId="4" fillId="0" borderId="1" xfId="0" applyNumberFormat="1" applyFont="1" applyBorder="1"/>
    <xf numFmtId="0" fontId="4" fillId="0" borderId="1" xfId="0" applyFont="1" applyBorder="1" applyAlignment="1">
      <alignment horizontal="right"/>
    </xf>
    <xf numFmtId="16" fontId="4" fillId="0" borderId="1" xfId="0" quotePrefix="1" applyNumberFormat="1" applyFont="1" applyBorder="1" applyAlignment="1">
      <alignment horizontal="right"/>
    </xf>
    <xf numFmtId="0" fontId="0" fillId="0" borderId="0" xfId="0" applyFont="1" applyFill="1" applyBorder="1"/>
    <xf numFmtId="164" fontId="0" fillId="0" borderId="0" xfId="0" applyNumberFormat="1" applyFill="1" applyBorder="1"/>
    <xf numFmtId="0" fontId="6" fillId="0" borderId="0" xfId="2"/>
    <xf numFmtId="164" fontId="6" fillId="0" borderId="2" xfId="2" applyNumberFormat="1" applyBorder="1"/>
    <xf numFmtId="0" fontId="6" fillId="0" borderId="2" xfId="2" applyFill="1" applyBorder="1"/>
    <xf numFmtId="164" fontId="6" fillId="0" borderId="1" xfId="2" applyNumberFormat="1" applyBorder="1"/>
    <xf numFmtId="0" fontId="6" fillId="0" borderId="1" xfId="2" applyBorder="1"/>
    <xf numFmtId="164" fontId="6" fillId="0" borderId="0" xfId="2" applyNumberFormat="1" applyBorder="1"/>
    <xf numFmtId="0" fontId="6" fillId="0" borderId="0" xfId="2" applyBorder="1"/>
    <xf numFmtId="0" fontId="4" fillId="0" borderId="1" xfId="2" applyFont="1" applyBorder="1"/>
    <xf numFmtId="0" fontId="4" fillId="0" borderId="0" xfId="2" applyFont="1"/>
    <xf numFmtId="0" fontId="3" fillId="0" borderId="0" xfId="2" applyFont="1"/>
    <xf numFmtId="0" fontId="7" fillId="0" borderId="1" xfId="0" applyFont="1" applyBorder="1" applyAlignment="1">
      <alignment horizontal="center" vertical="top"/>
    </xf>
    <xf numFmtId="0" fontId="7" fillId="0" borderId="5" xfId="0" applyFont="1" applyBorder="1" applyAlignment="1">
      <alignment horizontal="center" vertical="top"/>
    </xf>
    <xf numFmtId="0" fontId="7" fillId="0" borderId="1" xfId="0" applyFont="1" applyFill="1" applyBorder="1" applyAlignment="1">
      <alignment horizontal="center" vertical="top"/>
    </xf>
    <xf numFmtId="0" fontId="8" fillId="0" borderId="0" xfId="0" applyFont="1" applyBorder="1" applyAlignment="1">
      <alignment horizontal="left" vertical="top"/>
    </xf>
    <xf numFmtId="0" fontId="8" fillId="0" borderId="0" xfId="0" applyFont="1" applyBorder="1" applyAlignment="1">
      <alignment vertical="top"/>
    </xf>
    <xf numFmtId="0" fontId="0" fillId="0" borderId="0" xfId="0" applyAlignment="1">
      <alignment horizontal="left"/>
    </xf>
    <xf numFmtId="0" fontId="0" fillId="0" borderId="1" xfId="0" applyBorder="1" applyAlignment="1">
      <alignment horizontal="left"/>
    </xf>
    <xf numFmtId="0" fontId="0" fillId="0" borderId="1" xfId="0" applyFill="1" applyBorder="1" applyAlignment="1">
      <alignment horizontal="left"/>
    </xf>
    <xf numFmtId="0" fontId="8" fillId="0" borderId="1" xfId="0" applyFont="1" applyBorder="1" applyAlignment="1">
      <alignment horizontal="left" vertical="top"/>
    </xf>
    <xf numFmtId="0" fontId="8" fillId="0" borderId="1" xfId="0" applyFont="1" applyBorder="1" applyAlignment="1">
      <alignment vertical="top"/>
    </xf>
    <xf numFmtId="0" fontId="9" fillId="0" borderId="0" xfId="0" applyFont="1"/>
    <xf numFmtId="0" fontId="0" fillId="2" borderId="0" xfId="0" applyFill="1" applyBorder="1"/>
    <xf numFmtId="6" fontId="7" fillId="0" borderId="1" xfId="0" applyNumberFormat="1" applyFont="1" applyBorder="1" applyAlignment="1">
      <alignment horizontal="center" vertical="top"/>
    </xf>
    <xf numFmtId="0" fontId="7" fillId="0" borderId="1" xfId="0" applyNumberFormat="1" applyFont="1" applyBorder="1" applyAlignment="1">
      <alignment horizontal="center" vertical="top"/>
    </xf>
    <xf numFmtId="3" fontId="8" fillId="0" borderId="0" xfId="0" applyNumberFormat="1" applyFont="1" applyBorder="1" applyAlignment="1">
      <alignment vertical="top"/>
    </xf>
    <xf numFmtId="3" fontId="8" fillId="0" borderId="1" xfId="0" applyNumberFormat="1" applyFont="1" applyBorder="1" applyAlignment="1">
      <alignment vertical="top"/>
    </xf>
    <xf numFmtId="3" fontId="0" fillId="0" borderId="1" xfId="0" applyNumberFormat="1" applyBorder="1"/>
    <xf numFmtId="3" fontId="8" fillId="0" borderId="3" xfId="0" applyNumberFormat="1" applyFont="1" applyBorder="1" applyAlignment="1">
      <alignment vertical="top" wrapText="1"/>
    </xf>
    <xf numFmtId="3" fontId="8" fillId="0" borderId="0" xfId="0" applyNumberFormat="1" applyFont="1" applyBorder="1" applyAlignment="1">
      <alignment vertical="top" wrapText="1"/>
    </xf>
    <xf numFmtId="3" fontId="8" fillId="0" borderId="1" xfId="0" applyNumberFormat="1" applyFont="1" applyBorder="1" applyAlignment="1">
      <alignment vertical="top" wrapText="1"/>
    </xf>
    <xf numFmtId="0" fontId="4" fillId="0" borderId="1" xfId="0" applyFont="1" applyBorder="1" applyAlignment="1">
      <alignment horizontal="center"/>
    </xf>
    <xf numFmtId="0" fontId="4" fillId="0" borderId="2" xfId="0" applyFont="1" applyBorder="1" applyAlignment="1">
      <alignment horizontal="center"/>
    </xf>
    <xf numFmtId="3" fontId="0" fillId="0" borderId="0" xfId="0" applyNumberFormat="1" applyBorder="1"/>
    <xf numFmtId="0" fontId="4" fillId="0" borderId="8" xfId="0" applyFont="1" applyBorder="1" applyAlignment="1">
      <alignment horizontal="center"/>
    </xf>
    <xf numFmtId="0" fontId="4" fillId="0" borderId="2" xfId="0" applyFont="1" applyFill="1" applyBorder="1" applyAlignment="1">
      <alignment horizontal="center"/>
    </xf>
    <xf numFmtId="9" fontId="0" fillId="0" borderId="0" xfId="1" applyNumberFormat="1" applyFont="1" applyBorder="1"/>
    <xf numFmtId="9" fontId="0" fillId="0" borderId="6" xfId="1" applyNumberFormat="1" applyFont="1" applyBorder="1"/>
    <xf numFmtId="9" fontId="0" fillId="0" borderId="0" xfId="1" applyNumberFormat="1" applyFont="1"/>
    <xf numFmtId="9" fontId="0" fillId="0" borderId="1" xfId="1" applyNumberFormat="1" applyFont="1" applyBorder="1"/>
    <xf numFmtId="9" fontId="0" fillId="0" borderId="5" xfId="1" applyNumberFormat="1" applyFont="1" applyBorder="1"/>
    <xf numFmtId="9" fontId="0" fillId="0" borderId="2" xfId="1" applyNumberFormat="1" applyFont="1" applyBorder="1"/>
    <xf numFmtId="165" fontId="0" fillId="0" borderId="0" xfId="1" applyNumberFormat="1" applyFont="1" applyBorder="1"/>
    <xf numFmtId="165" fontId="0" fillId="0" borderId="6" xfId="1" applyNumberFormat="1" applyFont="1" applyBorder="1"/>
    <xf numFmtId="165" fontId="0" fillId="0" borderId="5" xfId="1" applyNumberFormat="1" applyFont="1" applyBorder="1"/>
    <xf numFmtId="0" fontId="0" fillId="0" borderId="0" xfId="0" applyFont="1" applyBorder="1"/>
    <xf numFmtId="9" fontId="0" fillId="0" borderId="0" xfId="1" applyNumberFormat="1" applyFont="1" applyFill="1" applyBorder="1"/>
    <xf numFmtId="9" fontId="0" fillId="0" borderId="1" xfId="1" applyNumberFormat="1" applyFont="1" applyFill="1" applyBorder="1"/>
    <xf numFmtId="0" fontId="7" fillId="0" borderId="1" xfId="0" applyFont="1" applyBorder="1" applyAlignment="1">
      <alignment horizontal="center" vertical="center"/>
    </xf>
    <xf numFmtId="0" fontId="8" fillId="0" borderId="9" xfId="0" applyFont="1" applyBorder="1" applyAlignment="1">
      <alignment vertical="top"/>
    </xf>
    <xf numFmtId="0" fontId="8" fillId="0" borderId="0" xfId="0" applyFont="1" applyBorder="1" applyAlignment="1">
      <alignment horizontal="center" vertical="top"/>
    </xf>
    <xf numFmtId="0" fontId="8" fillId="0" borderId="0" xfId="0" applyFont="1" applyBorder="1" applyAlignment="1">
      <alignment horizontal="right" vertical="top"/>
    </xf>
    <xf numFmtId="0" fontId="8" fillId="0" borderId="9" xfId="0" applyFont="1" applyBorder="1" applyAlignment="1">
      <alignment horizontal="center" vertical="top"/>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 xfId="0" applyFont="1" applyBorder="1" applyAlignment="1">
      <alignment horizontal="center" vertical="top"/>
    </xf>
    <xf numFmtId="0" fontId="8" fillId="0" borderId="1" xfId="0" applyFont="1" applyBorder="1" applyAlignment="1">
      <alignment horizontal="right" vertical="top"/>
    </xf>
    <xf numFmtId="0" fontId="4" fillId="0" borderId="1" xfId="0" applyFont="1" applyBorder="1" applyAlignment="1"/>
    <xf numFmtId="0" fontId="8" fillId="3" borderId="0" xfId="0" applyFont="1" applyFill="1" applyBorder="1" applyAlignment="1">
      <alignment vertical="top"/>
    </xf>
    <xf numFmtId="9" fontId="8" fillId="2" borderId="0" xfId="1" applyNumberFormat="1" applyFont="1" applyFill="1" applyBorder="1" applyAlignment="1">
      <alignment vertical="top"/>
    </xf>
    <xf numFmtId="9" fontId="0" fillId="2" borderId="0" xfId="1" applyNumberFormat="1" applyFont="1" applyFill="1" applyBorder="1"/>
    <xf numFmtId="0" fontId="0" fillId="3" borderId="0" xfId="0" applyFill="1" applyBorder="1"/>
    <xf numFmtId="0" fontId="0" fillId="3" borderId="0" xfId="0" applyFill="1" applyBorder="1" applyAlignment="1">
      <alignment wrapText="1"/>
    </xf>
    <xf numFmtId="6" fontId="0" fillId="3" borderId="0" xfId="0" applyNumberFormat="1" applyFill="1" applyBorder="1"/>
    <xf numFmtId="9" fontId="0" fillId="2" borderId="0" xfId="0" applyNumberFormat="1" applyFill="1" applyBorder="1"/>
    <xf numFmtId="9" fontId="0" fillId="2" borderId="1" xfId="1" applyFont="1" applyFill="1" applyBorder="1"/>
    <xf numFmtId="0" fontId="8" fillId="0" borderId="0" xfId="0" applyFont="1" applyAlignment="1">
      <alignment vertical="top"/>
    </xf>
    <xf numFmtId="0" fontId="8" fillId="0" borderId="0" xfId="0" applyFont="1" applyAlignment="1">
      <alignment horizontal="center" vertical="top"/>
    </xf>
    <xf numFmtId="0" fontId="8" fillId="0" borderId="0" xfId="0" applyFont="1" applyAlignment="1">
      <alignment horizontal="right" vertical="top"/>
    </xf>
    <xf numFmtId="0" fontId="8" fillId="0" borderId="10" xfId="0" applyFont="1" applyBorder="1" applyAlignment="1">
      <alignment horizontal="center" vertical="top"/>
    </xf>
    <xf numFmtId="0" fontId="10" fillId="0" borderId="0" xfId="0" applyFont="1" applyAlignment="1">
      <alignment horizontal="center" vertical="center" readingOrder="1"/>
    </xf>
    <xf numFmtId="0" fontId="0" fillId="0" borderId="0" xfId="0" applyFill="1"/>
    <xf numFmtId="0" fontId="4" fillId="0" borderId="0" xfId="0" applyFont="1" applyBorder="1" applyAlignment="1"/>
    <xf numFmtId="0" fontId="6" fillId="0" borderId="0" xfId="2" applyFont="1"/>
    <xf numFmtId="0" fontId="6" fillId="0" borderId="1" xfId="2" applyFont="1" applyBorder="1"/>
    <xf numFmtId="0" fontId="11" fillId="4" borderId="0" xfId="2" applyFont="1" applyFill="1" applyBorder="1"/>
    <xf numFmtId="0" fontId="11" fillId="4" borderId="1" xfId="2" applyFont="1" applyFill="1" applyBorder="1"/>
    <xf numFmtId="0" fontId="6" fillId="0" borderId="0" xfId="2" applyFill="1"/>
    <xf numFmtId="0" fontId="4" fillId="0" borderId="0" xfId="2" applyFont="1" applyFill="1"/>
    <xf numFmtId="9" fontId="0" fillId="0" borderId="0" xfId="3" applyFont="1" applyFill="1"/>
    <xf numFmtId="0" fontId="6" fillId="0" borderId="0" xfId="2" applyFont="1" applyFill="1"/>
    <xf numFmtId="0" fontId="0" fillId="0" borderId="0" xfId="0" pivotButton="1"/>
    <xf numFmtId="9" fontId="0" fillId="0" borderId="0" xfId="1" applyFont="1"/>
    <xf numFmtId="164" fontId="4" fillId="5" borderId="1" xfId="0" applyNumberFormat="1" applyFont="1" applyFill="1" applyBorder="1"/>
    <xf numFmtId="0" fontId="0" fillId="5" borderId="0" xfId="0" applyFill="1" applyBorder="1"/>
    <xf numFmtId="9" fontId="0" fillId="0" borderId="0" xfId="3" applyFont="1" applyBorder="1"/>
    <xf numFmtId="0" fontId="0" fillId="5" borderId="1" xfId="0" applyFill="1" applyBorder="1"/>
    <xf numFmtId="9" fontId="0" fillId="0" borderId="1" xfId="3" applyFont="1" applyBorder="1"/>
    <xf numFmtId="164" fontId="6" fillId="0" borderId="0" xfId="2" applyNumberFormat="1" applyFill="1"/>
    <xf numFmtId="9" fontId="6" fillId="0" borderId="0" xfId="1" applyFont="1"/>
    <xf numFmtId="3" fontId="0" fillId="0" borderId="0" xfId="0" applyNumberFormat="1"/>
    <xf numFmtId="17" fontId="0" fillId="0" borderId="0" xfId="0" applyNumberFormat="1" applyBorder="1"/>
    <xf numFmtId="17" fontId="0" fillId="0" borderId="1" xfId="0" applyNumberFormat="1" applyBorder="1"/>
    <xf numFmtId="3" fontId="0" fillId="0" borderId="6" xfId="0" applyNumberFormat="1" applyBorder="1"/>
    <xf numFmtId="3" fontId="0" fillId="0" borderId="5" xfId="0" applyNumberFormat="1" applyBorder="1"/>
    <xf numFmtId="3" fontId="0" fillId="0" borderId="7" xfId="0" applyNumberFormat="1" applyBorder="1"/>
    <xf numFmtId="17" fontId="0" fillId="0" borderId="0" xfId="0" applyNumberFormat="1"/>
    <xf numFmtId="17" fontId="0" fillId="0" borderId="0" xfId="0" applyNumberFormat="1" applyFill="1" applyBorder="1"/>
    <xf numFmtId="164" fontId="0" fillId="0" borderId="2" xfId="0" applyNumberFormat="1" applyBorder="1"/>
    <xf numFmtId="0" fontId="4" fillId="0" borderId="2" xfId="0" applyFont="1" applyFill="1" applyBorder="1"/>
    <xf numFmtId="0" fontId="4" fillId="0" borderId="1" xfId="0" applyFont="1" applyFill="1" applyBorder="1"/>
    <xf numFmtId="16" fontId="4" fillId="0" borderId="1" xfId="0" applyNumberFormat="1" applyFont="1" applyFill="1" applyBorder="1" applyAlignment="1">
      <alignment horizontal="right"/>
    </xf>
    <xf numFmtId="16" fontId="4" fillId="0" borderId="2" xfId="0" applyNumberFormat="1" applyFont="1" applyFill="1" applyBorder="1" applyAlignment="1">
      <alignment horizontal="right"/>
    </xf>
    <xf numFmtId="0" fontId="4" fillId="0" borderId="1" xfId="0" applyFont="1" applyBorder="1" applyAlignment="1">
      <alignment horizontal="center"/>
    </xf>
    <xf numFmtId="0" fontId="1" fillId="0" borderId="0" xfId="0" applyFont="1" applyFill="1" applyBorder="1"/>
    <xf numFmtId="165" fontId="0" fillId="0" borderId="0" xfId="0" applyNumberFormat="1"/>
    <xf numFmtId="16" fontId="4" fillId="0" borderId="2" xfId="0" quotePrefix="1" applyNumberFormat="1" applyFont="1" applyBorder="1" applyAlignment="1">
      <alignment horizontal="center"/>
    </xf>
    <xf numFmtId="0" fontId="13" fillId="0" borderId="1" xfId="0" applyFont="1" applyBorder="1" applyAlignment="1">
      <alignment horizontal="center" wrapText="1"/>
    </xf>
    <xf numFmtId="165" fontId="0" fillId="0" borderId="3" xfId="1" applyNumberFormat="1" applyFont="1" applyBorder="1"/>
    <xf numFmtId="0" fontId="4" fillId="0" borderId="0" xfId="0" applyFont="1" applyFill="1"/>
    <xf numFmtId="164" fontId="0" fillId="0" borderId="0" xfId="0" applyNumberFormat="1" applyFill="1"/>
    <xf numFmtId="9" fontId="0" fillId="0" borderId="0" xfId="1" applyFont="1" applyFill="1"/>
    <xf numFmtId="17" fontId="0" fillId="0" borderId="0" xfId="0" applyNumberFormat="1" applyFill="1"/>
    <xf numFmtId="17" fontId="0" fillId="0" borderId="1" xfId="0" applyNumberFormat="1" applyFill="1" applyBorder="1"/>
    <xf numFmtId="164" fontId="0" fillId="0" borderId="1" xfId="0" applyNumberFormat="1" applyFill="1" applyBorder="1"/>
    <xf numFmtId="164" fontId="0" fillId="0" borderId="2" xfId="0" applyNumberFormat="1" applyFill="1" applyBorder="1"/>
    <xf numFmtId="165" fontId="0" fillId="0" borderId="0" xfId="0" applyNumberFormat="1" applyFill="1"/>
    <xf numFmtId="3" fontId="0" fillId="0" borderId="0" xfId="0" applyNumberFormat="1" applyFill="1" applyBorder="1"/>
    <xf numFmtId="3" fontId="0" fillId="0" borderId="0" xfId="0" applyNumberFormat="1" applyFill="1"/>
    <xf numFmtId="3" fontId="0" fillId="0" borderId="1" xfId="0" applyNumberFormat="1" applyFill="1" applyBorder="1"/>
    <xf numFmtId="16" fontId="4" fillId="0" borderId="2" xfId="0" quotePrefix="1" applyNumberFormat="1" applyFont="1" applyFill="1" applyBorder="1"/>
    <xf numFmtId="0" fontId="4" fillId="0" borderId="1" xfId="0" quotePrefix="1" applyFont="1" applyFill="1" applyBorder="1"/>
    <xf numFmtId="16" fontId="4" fillId="0" borderId="2" xfId="0" quotePrefix="1" applyNumberFormat="1" applyFont="1" applyFill="1" applyBorder="1" applyAlignment="1">
      <alignment horizontal="center"/>
    </xf>
    <xf numFmtId="0" fontId="13" fillId="0" borderId="1" xfId="0" applyFont="1" applyFill="1" applyBorder="1" applyAlignment="1">
      <alignment horizontal="center" wrapText="1"/>
    </xf>
    <xf numFmtId="0" fontId="4" fillId="0" borderId="1" xfId="0" applyFont="1" applyFill="1" applyBorder="1" applyAlignment="1">
      <alignment horizontal="center"/>
    </xf>
    <xf numFmtId="164" fontId="0" fillId="0" borderId="3" xfId="0" applyNumberFormat="1" applyFill="1" applyBorder="1"/>
    <xf numFmtId="16" fontId="4" fillId="0" borderId="1" xfId="0" quotePrefix="1" applyNumberFormat="1" applyFont="1" applyFill="1" applyBorder="1"/>
    <xf numFmtId="0" fontId="4" fillId="0" borderId="1" xfId="0" applyFont="1" applyFill="1" applyBorder="1" applyAlignment="1">
      <alignment horizontal="right"/>
    </xf>
    <xf numFmtId="16" fontId="4" fillId="0" borderId="1" xfId="0" quotePrefix="1" applyNumberFormat="1" applyFont="1" applyFill="1" applyBorder="1" applyAlignment="1">
      <alignment horizontal="right"/>
    </xf>
    <xf numFmtId="9" fontId="6" fillId="0" borderId="0" xfId="2" applyNumberFormat="1"/>
    <xf numFmtId="165" fontId="2" fillId="0" borderId="0" xfId="1" applyNumberFormat="1" applyFont="1" applyFill="1" applyBorder="1"/>
    <xf numFmtId="0" fontId="14" fillId="5" borderId="0" xfId="0" applyFont="1" applyFill="1"/>
    <xf numFmtId="0" fontId="0" fillId="5" borderId="0" xfId="0" applyFill="1"/>
    <xf numFmtId="0" fontId="0" fillId="5" borderId="0" xfId="0" applyFill="1" applyAlignment="1">
      <alignment wrapText="1"/>
    </xf>
    <xf numFmtId="0" fontId="7" fillId="0" borderId="3" xfId="0" quotePrefix="1" applyFont="1" applyBorder="1" applyAlignment="1">
      <alignment horizontal="center" vertical="center" wrapText="1"/>
    </xf>
    <xf numFmtId="0" fontId="7" fillId="0" borderId="1" xfId="0" applyFont="1" applyBorder="1" applyAlignment="1">
      <alignment horizontal="center" vertic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0" fillId="0" borderId="0" xfId="0" applyBorder="1" applyAlignment="1">
      <alignment horizontal="left"/>
    </xf>
    <xf numFmtId="0" fontId="0" fillId="0" borderId="1" xfId="0" applyBorder="1" applyAlignment="1">
      <alignment horizontal="left"/>
    </xf>
    <xf numFmtId="0" fontId="7" fillId="0" borderId="0" xfId="0" applyFont="1" applyBorder="1" applyAlignment="1">
      <alignment horizontal="center" vertical="center" wrapText="1"/>
    </xf>
    <xf numFmtId="0" fontId="4" fillId="0" borderId="1" xfId="0" applyFont="1" applyBorder="1" applyAlignment="1">
      <alignment horizontal="center"/>
    </xf>
    <xf numFmtId="0" fontId="4" fillId="0" borderId="1" xfId="0" applyFont="1" applyBorder="1" applyAlignment="1">
      <alignment horizontal="left"/>
    </xf>
    <xf numFmtId="0" fontId="0" fillId="0" borderId="0" xfId="0" applyBorder="1" applyAlignment="1">
      <alignment horizontal="left" vertical="center"/>
    </xf>
    <xf numFmtId="0" fontId="0" fillId="0" borderId="1" xfId="0" applyBorder="1" applyAlignment="1">
      <alignment horizontal="left" vertical="center"/>
    </xf>
    <xf numFmtId="0" fontId="4" fillId="5"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xf>
  </cellXfs>
  <cellStyles count="7">
    <cellStyle name="Comma 2" xfId="4"/>
    <cellStyle name="Normal" xfId="0" builtinId="0"/>
    <cellStyle name="Normal 2" xfId="2"/>
    <cellStyle name="Normal 3" xfId="5"/>
    <cellStyle name="Normal 4" xfId="6"/>
    <cellStyle name="Percent" xfId="1" builtinId="5"/>
    <cellStyle name="Percent 2" xfId="3"/>
  </cellStyles>
  <dxfs count="5">
    <dxf>
      <numFmt numFmtId="164" formatCode="#,##0;[Red]\-#,##0;_-* &quot;-&quot;;_-@_-"/>
    </dxf>
    <dxf>
      <numFmt numFmtId="164" formatCode="#,##0;[Red]\-#,##0;_-* &quot;-&quot;;_-@_-"/>
    </dxf>
    <dxf>
      <numFmt numFmtId="164" formatCode="#,##0;[Red]\-#,##0;_-* &quot;-&quot;;_-@_-"/>
    </dxf>
    <dxf>
      <numFmt numFmtId="164" formatCode="#,##0;[Red]\-#,##0;_-* &quot;-&quot;;_-@_-"/>
    </dxf>
    <dxf>
      <numFmt numFmtId="164" formatCode="#,##0;[Red]\-#,##0;_-* &quot;-&quot;;_-@_-"/>
    </dxf>
  </dxfs>
  <tableStyles count="0" defaultTableStyle="TableStyleMedium2" defaultPivotStyle="PivotStyleLight16"/>
  <colors>
    <mruColors>
      <color rgb="FF84D7FF"/>
      <color rgb="FF0088CB"/>
      <color rgb="FF6CA043"/>
      <color rgb="FFE1EED7"/>
      <color rgb="FFA7CD87"/>
      <color rgb="FFED1C24"/>
      <color rgb="FFFFCD66"/>
      <color rgb="FFF37021"/>
      <color rgb="FF7F3F98"/>
      <color rgb="FFA5A5A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microsoft.com/office/2007/relationships/slicerCache" Target="slicerCaches/slicerCache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7/relationships/slicerCache" Target="slicerCaches/slicerCache6.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5.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3.xml"/><Relationship Id="rId27" Type="http://schemas.openxmlformats.org/officeDocument/2006/relationships/styles" Target="styles.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rgbClr val="414141"/>
              </a:solidFill>
            </c:spPr>
          </c:dPt>
          <c:dPt>
            <c:idx val="1"/>
            <c:invertIfNegative val="0"/>
            <c:bubble3D val="0"/>
            <c:spPr>
              <a:solidFill>
                <a:srgbClr val="A5A5A5"/>
              </a:solidFill>
            </c:spPr>
          </c:dPt>
          <c:dPt>
            <c:idx val="2"/>
            <c:invertIfNegative val="0"/>
            <c:bubble3D val="0"/>
            <c:spPr>
              <a:solidFill>
                <a:srgbClr val="7F3F98"/>
              </a:solidFill>
            </c:spPr>
          </c:dPt>
          <c:dPt>
            <c:idx val="3"/>
            <c:invertIfNegative val="0"/>
            <c:bubble3D val="0"/>
            <c:spPr>
              <a:solidFill>
                <a:srgbClr val="F37021"/>
              </a:solidFill>
            </c:spPr>
          </c:dPt>
          <c:dPt>
            <c:idx val="4"/>
            <c:invertIfNegative val="0"/>
            <c:bubble3D val="0"/>
            <c:spPr>
              <a:solidFill>
                <a:srgbClr val="6CA043"/>
              </a:solidFill>
            </c:spPr>
          </c:dPt>
          <c:dPt>
            <c:idx val="5"/>
            <c:invertIfNegative val="0"/>
            <c:bubble3D val="0"/>
            <c:spPr>
              <a:solidFill>
                <a:srgbClr val="A7CD87"/>
              </a:solidFill>
            </c:spPr>
          </c:dPt>
          <c:dPt>
            <c:idx val="6"/>
            <c:invertIfNegative val="0"/>
            <c:bubble3D val="0"/>
            <c:spPr>
              <a:solidFill>
                <a:srgbClr val="E1EED7"/>
              </a:solidFill>
            </c:spPr>
          </c:dPt>
          <c:dPt>
            <c:idx val="7"/>
            <c:invertIfNegative val="0"/>
            <c:bubble3D val="0"/>
            <c:spPr>
              <a:solidFill>
                <a:srgbClr val="0088CB"/>
              </a:solidFill>
            </c:spPr>
          </c:dPt>
          <c:dPt>
            <c:idx val="8"/>
            <c:invertIfNegative val="0"/>
            <c:bubble3D val="0"/>
            <c:spPr>
              <a:solidFill>
                <a:srgbClr val="FFAB00"/>
              </a:solidFill>
            </c:spPr>
          </c:dPt>
          <c:dPt>
            <c:idx val="9"/>
            <c:invertIfNegative val="0"/>
            <c:bubble3D val="0"/>
            <c:spPr>
              <a:solidFill>
                <a:srgbClr val="FFCD66"/>
              </a:solidFill>
            </c:spPr>
          </c:dPt>
          <c:dLbls>
            <c:dLbl>
              <c:idx val="0"/>
              <c:tx>
                <c:rich>
                  <a:bodyPr/>
                  <a:lstStyle/>
                  <a:p>
                    <a:r>
                      <a:rPr lang="en-US"/>
                      <a:t>2%</a:t>
                    </a:r>
                  </a:p>
                </c:rich>
              </c:tx>
              <c:showLegendKey val="0"/>
              <c:showVal val="1"/>
              <c:showCatName val="0"/>
              <c:showSerName val="0"/>
              <c:showPercent val="0"/>
              <c:showBubbleSize val="0"/>
            </c:dLbl>
            <c:dLbl>
              <c:idx val="1"/>
              <c:tx>
                <c:rich>
                  <a:bodyPr/>
                  <a:lstStyle/>
                  <a:p>
                    <a:r>
                      <a:rPr lang="en-US"/>
                      <a:t>5%</a:t>
                    </a:r>
                  </a:p>
                </c:rich>
              </c:tx>
              <c:showLegendKey val="0"/>
              <c:showVal val="1"/>
              <c:showCatName val="0"/>
              <c:showSerName val="0"/>
              <c:showPercent val="0"/>
              <c:showBubbleSize val="0"/>
            </c:dLbl>
            <c:dLbl>
              <c:idx val="2"/>
              <c:tx>
                <c:rich>
                  <a:bodyPr/>
                  <a:lstStyle/>
                  <a:p>
                    <a:r>
                      <a:rPr lang="en-US"/>
                      <a:t>6%</a:t>
                    </a:r>
                  </a:p>
                </c:rich>
              </c:tx>
              <c:showLegendKey val="0"/>
              <c:showVal val="1"/>
              <c:showCatName val="0"/>
              <c:showSerName val="0"/>
              <c:showPercent val="0"/>
              <c:showBubbleSize val="0"/>
            </c:dLbl>
            <c:dLbl>
              <c:idx val="3"/>
              <c:tx>
                <c:rich>
                  <a:bodyPr/>
                  <a:lstStyle/>
                  <a:p>
                    <a:r>
                      <a:rPr lang="en-US"/>
                      <a:t>3%</a:t>
                    </a:r>
                  </a:p>
                </c:rich>
              </c:tx>
              <c:showLegendKey val="0"/>
              <c:showVal val="1"/>
              <c:showCatName val="0"/>
              <c:showSerName val="0"/>
              <c:showPercent val="0"/>
              <c:showBubbleSize val="0"/>
            </c:dLbl>
            <c:dLbl>
              <c:idx val="4"/>
              <c:tx>
                <c:rich>
                  <a:bodyPr/>
                  <a:lstStyle/>
                  <a:p>
                    <a:r>
                      <a:rPr lang="en-US"/>
                      <a:t>2%</a:t>
                    </a:r>
                  </a:p>
                </c:rich>
              </c:tx>
              <c:showLegendKey val="0"/>
              <c:showVal val="1"/>
              <c:showCatName val="0"/>
              <c:showSerName val="0"/>
              <c:showPercent val="0"/>
              <c:showBubbleSize val="0"/>
            </c:dLbl>
            <c:dLbl>
              <c:idx val="5"/>
              <c:tx>
                <c:rich>
                  <a:bodyPr/>
                  <a:lstStyle/>
                  <a:p>
                    <a:r>
                      <a:rPr lang="en-US"/>
                      <a:t>7%</a:t>
                    </a:r>
                  </a:p>
                </c:rich>
              </c:tx>
              <c:showLegendKey val="0"/>
              <c:showVal val="1"/>
              <c:showCatName val="0"/>
              <c:showSerName val="0"/>
              <c:showPercent val="0"/>
              <c:showBubbleSize val="0"/>
            </c:dLbl>
            <c:dLbl>
              <c:idx val="6"/>
              <c:tx>
                <c:rich>
                  <a:bodyPr/>
                  <a:lstStyle/>
                  <a:p>
                    <a:r>
                      <a:rPr lang="en-US"/>
                      <a:t>2%</a:t>
                    </a:r>
                  </a:p>
                </c:rich>
              </c:tx>
              <c:showLegendKey val="0"/>
              <c:showVal val="1"/>
              <c:showCatName val="0"/>
              <c:showSerName val="0"/>
              <c:showPercent val="0"/>
              <c:showBubbleSize val="0"/>
            </c:dLbl>
            <c:dLbl>
              <c:idx val="7"/>
              <c:tx>
                <c:rich>
                  <a:bodyPr/>
                  <a:lstStyle/>
                  <a:p>
                    <a:r>
                      <a:rPr lang="en-US"/>
                      <a:t>38%</a:t>
                    </a:r>
                  </a:p>
                </c:rich>
              </c:tx>
              <c:showLegendKey val="0"/>
              <c:showVal val="1"/>
              <c:showCatName val="0"/>
              <c:showSerName val="0"/>
              <c:showPercent val="0"/>
              <c:showBubbleSize val="0"/>
            </c:dLbl>
            <c:dLbl>
              <c:idx val="8"/>
              <c:tx>
                <c:rich>
                  <a:bodyPr/>
                  <a:lstStyle/>
                  <a:p>
                    <a:r>
                      <a:rPr lang="en-US"/>
                      <a:t>8%</a:t>
                    </a:r>
                  </a:p>
                </c:rich>
              </c:tx>
              <c:showLegendKey val="0"/>
              <c:showVal val="1"/>
              <c:showCatName val="0"/>
              <c:showSerName val="0"/>
              <c:showPercent val="0"/>
              <c:showBubbleSize val="0"/>
            </c:dLbl>
            <c:dLbl>
              <c:idx val="9"/>
              <c:tx>
                <c:rich>
                  <a:bodyPr/>
                  <a:lstStyle/>
                  <a:p>
                    <a:r>
                      <a:rPr lang="en-US"/>
                      <a:t>27%</a:t>
                    </a:r>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'Trigger Distribution'!$A$6:$A$15</c:f>
              <c:strCache>
                <c:ptCount val="10"/>
                <c:pt idx="0">
                  <c:v>Death</c:v>
                </c:pt>
                <c:pt idx="1">
                  <c:v>Retirement</c:v>
                </c:pt>
                <c:pt idx="2">
                  <c:v>Overseas</c:v>
                </c:pt>
                <c:pt idx="3">
                  <c:v>Detention</c:v>
                </c:pt>
                <c:pt idx="4">
                  <c:v>Training</c:v>
                </c:pt>
                <c:pt idx="5">
                  <c:v>Tertiary full-time</c:v>
                </c:pt>
                <c:pt idx="6">
                  <c:v>Tertiary part-time</c:v>
                </c:pt>
                <c:pt idx="7">
                  <c:v>Employment</c:v>
                </c:pt>
                <c:pt idx="8">
                  <c:v>Other some income</c:v>
                </c:pt>
                <c:pt idx="9">
                  <c:v>Other very low income</c:v>
                </c:pt>
              </c:strCache>
            </c:strRef>
          </c:cat>
          <c:val>
            <c:numRef>
              <c:f>'Trigger Distribution'!$B$6:$B$15</c:f>
              <c:numCache>
                <c:formatCode>#,##0;[Red]\-#,##0;_-* "-";_-@_-</c:formatCode>
                <c:ptCount val="10"/>
                <c:pt idx="0">
                  <c:v>2400</c:v>
                </c:pt>
                <c:pt idx="1">
                  <c:v>7242</c:v>
                </c:pt>
                <c:pt idx="2">
                  <c:v>8934</c:v>
                </c:pt>
                <c:pt idx="3">
                  <c:v>4284</c:v>
                </c:pt>
                <c:pt idx="4">
                  <c:v>2829</c:v>
                </c:pt>
                <c:pt idx="5">
                  <c:v>9369</c:v>
                </c:pt>
                <c:pt idx="6">
                  <c:v>3324</c:v>
                </c:pt>
                <c:pt idx="7">
                  <c:v>54216</c:v>
                </c:pt>
                <c:pt idx="8">
                  <c:v>11778</c:v>
                </c:pt>
                <c:pt idx="9">
                  <c:v>37689</c:v>
                </c:pt>
              </c:numCache>
            </c:numRef>
          </c:val>
        </c:ser>
        <c:dLbls>
          <c:showLegendKey val="0"/>
          <c:showVal val="1"/>
          <c:showCatName val="0"/>
          <c:showSerName val="0"/>
          <c:showPercent val="0"/>
          <c:showBubbleSize val="0"/>
        </c:dLbls>
        <c:gapWidth val="150"/>
        <c:axId val="110315392"/>
        <c:axId val="110523520"/>
      </c:barChart>
      <c:catAx>
        <c:axId val="110315392"/>
        <c:scaling>
          <c:orientation val="minMax"/>
        </c:scaling>
        <c:delete val="0"/>
        <c:axPos val="b"/>
        <c:title>
          <c:tx>
            <c:rich>
              <a:bodyPr/>
              <a:lstStyle/>
              <a:p>
                <a:pPr>
                  <a:defRPr/>
                </a:pPr>
                <a:r>
                  <a:rPr lang="en-AU"/>
                  <a:t>Trigger</a:t>
                </a:r>
              </a:p>
            </c:rich>
          </c:tx>
          <c:overlay val="0"/>
        </c:title>
        <c:majorTickMark val="out"/>
        <c:minorTickMark val="none"/>
        <c:tickLblPos val="nextTo"/>
        <c:crossAx val="110523520"/>
        <c:crosses val="autoZero"/>
        <c:auto val="1"/>
        <c:lblAlgn val="ctr"/>
        <c:lblOffset val="100"/>
        <c:noMultiLvlLbl val="0"/>
      </c:catAx>
      <c:valAx>
        <c:axId val="110523520"/>
        <c:scaling>
          <c:orientation val="minMax"/>
        </c:scaling>
        <c:delete val="0"/>
        <c:axPos val="l"/>
        <c:majorGridlines/>
        <c:title>
          <c:tx>
            <c:rich>
              <a:bodyPr rot="-5400000" vert="horz"/>
              <a:lstStyle/>
              <a:p>
                <a:pPr>
                  <a:defRPr/>
                </a:pPr>
                <a:r>
                  <a:rPr lang="en-AU"/>
                  <a:t>Number of Transitions</a:t>
                </a:r>
              </a:p>
            </c:rich>
          </c:tx>
          <c:overlay val="0"/>
        </c:title>
        <c:numFmt formatCode="#,##0;[Red]\-#,##0;_-* &quot;-&quot;;_-@_-" sourceLinked="1"/>
        <c:majorTickMark val="out"/>
        <c:minorTickMark val="none"/>
        <c:tickLblPos val="nextTo"/>
        <c:crossAx val="110315392"/>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v>Actual</c:v>
          </c:tx>
          <c:marker>
            <c:symbol val="diamond"/>
            <c:size val="5"/>
          </c:marker>
          <c:xVal>
            <c:numRef>
              <c:f>'EMP GLM Model Results'!$F$73:$F$92</c:f>
              <c:numCache>
                <c:formatCode>General</c:formatCode>
                <c:ptCount val="20"/>
                <c:pt idx="0">
                  <c:v>2.5000000000000001E-2</c:v>
                </c:pt>
                <c:pt idx="1">
                  <c:v>7.4999999999999997E-2</c:v>
                </c:pt>
                <c:pt idx="2">
                  <c:v>0.125</c:v>
                </c:pt>
                <c:pt idx="3">
                  <c:v>0.17499999999999999</c:v>
                </c:pt>
                <c:pt idx="4">
                  <c:v>0.22500000000000001</c:v>
                </c:pt>
                <c:pt idx="5">
                  <c:v>0.27500000000000002</c:v>
                </c:pt>
                <c:pt idx="6">
                  <c:v>0.32500000000000001</c:v>
                </c:pt>
                <c:pt idx="7">
                  <c:v>0.375</c:v>
                </c:pt>
                <c:pt idx="8">
                  <c:v>0.42499999999999999</c:v>
                </c:pt>
                <c:pt idx="9">
                  <c:v>0.47499999999999998</c:v>
                </c:pt>
                <c:pt idx="10">
                  <c:v>0.52500000000000002</c:v>
                </c:pt>
                <c:pt idx="11">
                  <c:v>0.57499999999999996</c:v>
                </c:pt>
                <c:pt idx="12">
                  <c:v>0.625</c:v>
                </c:pt>
                <c:pt idx="13">
                  <c:v>0.67500000000000004</c:v>
                </c:pt>
                <c:pt idx="14">
                  <c:v>0.72499999999999998</c:v>
                </c:pt>
                <c:pt idx="15">
                  <c:v>0.77500000000000002</c:v>
                </c:pt>
                <c:pt idx="16">
                  <c:v>0.82499999999999996</c:v>
                </c:pt>
                <c:pt idx="17">
                  <c:v>0.875</c:v>
                </c:pt>
                <c:pt idx="18">
                  <c:v>0.92500000000000004</c:v>
                </c:pt>
                <c:pt idx="19">
                  <c:v>0.97499999999999998</c:v>
                </c:pt>
              </c:numCache>
            </c:numRef>
          </c:xVal>
          <c:yVal>
            <c:numRef>
              <c:f>'EMP GLM Model Results'!$C$73:$C$92</c:f>
              <c:numCache>
                <c:formatCode>General</c:formatCode>
                <c:ptCount val="20"/>
                <c:pt idx="0">
                  <c:v>6.40273705E-2</c:v>
                </c:pt>
                <c:pt idx="1">
                  <c:v>0.1123595506</c:v>
                </c:pt>
                <c:pt idx="2">
                  <c:v>0.12408402540000001</c:v>
                </c:pt>
                <c:pt idx="3">
                  <c:v>0.16511968730000001</c:v>
                </c:pt>
                <c:pt idx="4">
                  <c:v>0.16715542520000001</c:v>
                </c:pt>
                <c:pt idx="5">
                  <c:v>0.20029311189999999</c:v>
                </c:pt>
                <c:pt idx="6">
                  <c:v>0.20078163169999999</c:v>
                </c:pt>
                <c:pt idx="7">
                  <c:v>0.2276502198</c:v>
                </c:pt>
                <c:pt idx="8">
                  <c:v>0.25403028820000001</c:v>
                </c:pt>
                <c:pt idx="9">
                  <c:v>0.27614858260000003</c:v>
                </c:pt>
                <c:pt idx="10">
                  <c:v>0.29262335119999999</c:v>
                </c:pt>
                <c:pt idx="11">
                  <c:v>0.32486565709999998</c:v>
                </c:pt>
                <c:pt idx="12">
                  <c:v>0.3351245725</c:v>
                </c:pt>
                <c:pt idx="13">
                  <c:v>0.365901319</c:v>
                </c:pt>
                <c:pt idx="14">
                  <c:v>0.38318670580000003</c:v>
                </c:pt>
                <c:pt idx="15">
                  <c:v>0.41963849539999998</c:v>
                </c:pt>
                <c:pt idx="16">
                  <c:v>0.45823155840000002</c:v>
                </c:pt>
                <c:pt idx="17">
                  <c:v>0.4860771861</c:v>
                </c:pt>
                <c:pt idx="18">
                  <c:v>0.55446995600000004</c:v>
                </c:pt>
                <c:pt idx="19">
                  <c:v>0.63782991200000005</c:v>
                </c:pt>
              </c:numCache>
            </c:numRef>
          </c:yVal>
          <c:smooth val="1"/>
        </c:ser>
        <c:ser>
          <c:idx val="1"/>
          <c:order val="1"/>
          <c:tx>
            <c:v>Expected</c:v>
          </c:tx>
          <c:marker>
            <c:symbol val="square"/>
            <c:size val="4"/>
          </c:marker>
          <c:xVal>
            <c:numRef>
              <c:f>'EMP GLM Model Results'!$F$73:$F$92</c:f>
              <c:numCache>
                <c:formatCode>General</c:formatCode>
                <c:ptCount val="20"/>
                <c:pt idx="0">
                  <c:v>2.5000000000000001E-2</c:v>
                </c:pt>
                <c:pt idx="1">
                  <c:v>7.4999999999999997E-2</c:v>
                </c:pt>
                <c:pt idx="2">
                  <c:v>0.125</c:v>
                </c:pt>
                <c:pt idx="3">
                  <c:v>0.17499999999999999</c:v>
                </c:pt>
                <c:pt idx="4">
                  <c:v>0.22500000000000001</c:v>
                </c:pt>
                <c:pt idx="5">
                  <c:v>0.27500000000000002</c:v>
                </c:pt>
                <c:pt idx="6">
                  <c:v>0.32500000000000001</c:v>
                </c:pt>
                <c:pt idx="7">
                  <c:v>0.375</c:v>
                </c:pt>
                <c:pt idx="8">
                  <c:v>0.42499999999999999</c:v>
                </c:pt>
                <c:pt idx="9">
                  <c:v>0.47499999999999998</c:v>
                </c:pt>
                <c:pt idx="10">
                  <c:v>0.52500000000000002</c:v>
                </c:pt>
                <c:pt idx="11">
                  <c:v>0.57499999999999996</c:v>
                </c:pt>
                <c:pt idx="12">
                  <c:v>0.625</c:v>
                </c:pt>
                <c:pt idx="13">
                  <c:v>0.67500000000000004</c:v>
                </c:pt>
                <c:pt idx="14">
                  <c:v>0.72499999999999998</c:v>
                </c:pt>
                <c:pt idx="15">
                  <c:v>0.77500000000000002</c:v>
                </c:pt>
                <c:pt idx="16">
                  <c:v>0.82499999999999996</c:v>
                </c:pt>
                <c:pt idx="17">
                  <c:v>0.875</c:v>
                </c:pt>
                <c:pt idx="18">
                  <c:v>0.92500000000000004</c:v>
                </c:pt>
                <c:pt idx="19">
                  <c:v>0.97499999999999998</c:v>
                </c:pt>
              </c:numCache>
            </c:numRef>
          </c:xVal>
          <c:yVal>
            <c:numRef>
              <c:f>'EMP GLM Model Results'!$D$73:$D$92</c:f>
              <c:numCache>
                <c:formatCode>General</c:formatCode>
                <c:ptCount val="20"/>
                <c:pt idx="0">
                  <c:v>7.6436447199999993E-2</c:v>
                </c:pt>
                <c:pt idx="1">
                  <c:v>0.1110656721</c:v>
                </c:pt>
                <c:pt idx="2">
                  <c:v>0.13438770550000001</c:v>
                </c:pt>
                <c:pt idx="3">
                  <c:v>0.1545640814</c:v>
                </c:pt>
                <c:pt idx="4">
                  <c:v>0.17384445100000001</c:v>
                </c:pt>
                <c:pt idx="5">
                  <c:v>0.19318675060000001</c:v>
                </c:pt>
                <c:pt idx="6">
                  <c:v>0.2117938962</c:v>
                </c:pt>
                <c:pt idx="7">
                  <c:v>0.2300223149</c:v>
                </c:pt>
                <c:pt idx="8">
                  <c:v>0.24921551510000001</c:v>
                </c:pt>
                <c:pt idx="9">
                  <c:v>0.26889720070000001</c:v>
                </c:pt>
                <c:pt idx="10">
                  <c:v>0.28957077339999998</c:v>
                </c:pt>
                <c:pt idx="11">
                  <c:v>0.31116845520000003</c:v>
                </c:pt>
                <c:pt idx="12">
                  <c:v>0.33405843750000003</c:v>
                </c:pt>
                <c:pt idx="13">
                  <c:v>0.35936966370000001</c:v>
                </c:pt>
                <c:pt idx="14">
                  <c:v>0.38674022549999998</c:v>
                </c:pt>
                <c:pt idx="15">
                  <c:v>0.41731726920000001</c:v>
                </c:pt>
                <c:pt idx="16">
                  <c:v>0.4514436677</c:v>
                </c:pt>
                <c:pt idx="17">
                  <c:v>0.49348775360000002</c:v>
                </c:pt>
                <c:pt idx="18">
                  <c:v>0.54951318090000001</c:v>
                </c:pt>
                <c:pt idx="19">
                  <c:v>0.65353034870000004</c:v>
                </c:pt>
              </c:numCache>
            </c:numRef>
          </c:yVal>
          <c:smooth val="1"/>
        </c:ser>
        <c:dLbls>
          <c:showLegendKey val="0"/>
          <c:showVal val="0"/>
          <c:showCatName val="0"/>
          <c:showSerName val="0"/>
          <c:showPercent val="0"/>
          <c:showBubbleSize val="0"/>
        </c:dLbls>
        <c:axId val="110611456"/>
        <c:axId val="110630016"/>
      </c:scatterChart>
      <c:valAx>
        <c:axId val="110611456"/>
        <c:scaling>
          <c:orientation val="minMax"/>
          <c:max val="1"/>
        </c:scaling>
        <c:delete val="0"/>
        <c:axPos val="b"/>
        <c:title>
          <c:tx>
            <c:rich>
              <a:bodyPr/>
              <a:lstStyle/>
              <a:p>
                <a:pPr>
                  <a:defRPr/>
                </a:pPr>
                <a:r>
                  <a:rPr lang="en-AU"/>
                  <a:t>Percentile</a:t>
                </a:r>
                <a:r>
                  <a:rPr lang="en-AU" baseline="0"/>
                  <a:t> Band</a:t>
                </a:r>
                <a:endParaRPr lang="en-AU"/>
              </a:p>
            </c:rich>
          </c:tx>
          <c:overlay val="0"/>
        </c:title>
        <c:numFmt formatCode="0%" sourceLinked="0"/>
        <c:majorTickMark val="out"/>
        <c:minorTickMark val="none"/>
        <c:tickLblPos val="nextTo"/>
        <c:crossAx val="110630016"/>
        <c:crosses val="autoZero"/>
        <c:crossBetween val="midCat"/>
        <c:majorUnit val="0.2"/>
      </c:valAx>
      <c:valAx>
        <c:axId val="110630016"/>
        <c:scaling>
          <c:orientation val="minMax"/>
          <c:max val="1"/>
          <c:min val="0"/>
        </c:scaling>
        <c:delete val="0"/>
        <c:axPos val="l"/>
        <c:majorGridlines/>
        <c:title>
          <c:tx>
            <c:rich>
              <a:bodyPr rot="-5400000" vert="horz"/>
              <a:lstStyle/>
              <a:p>
                <a:pPr>
                  <a:defRPr/>
                </a:pPr>
                <a:r>
                  <a:rPr lang="en-AU"/>
                  <a:t>Probability of being on benefits 24 months after transition</a:t>
                </a:r>
              </a:p>
            </c:rich>
          </c:tx>
          <c:overlay val="0"/>
        </c:title>
        <c:numFmt formatCode="0%" sourceLinked="0"/>
        <c:majorTickMark val="out"/>
        <c:minorTickMark val="none"/>
        <c:tickLblPos val="nextTo"/>
        <c:crossAx val="110611456"/>
        <c:crosses val="autoZero"/>
        <c:crossBetween val="midCat"/>
        <c:majorUnit val="0.2"/>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v>Actual</c:v>
          </c:tx>
          <c:marker>
            <c:symbol val="diamond"/>
            <c:size val="5"/>
          </c:marker>
          <c:xVal>
            <c:numRef>
              <c:f>'OTN GLM Model Results'!#REF!</c:f>
            </c:numRef>
          </c:xVal>
          <c:yVal>
            <c:numRef>
              <c:f>'OTN GLM Model Results'!#REF!</c:f>
              <c:numCache>
                <c:formatCode>General</c:formatCode>
                <c:ptCount val="1"/>
                <c:pt idx="0">
                  <c:v>1</c:v>
                </c:pt>
              </c:numCache>
            </c:numRef>
          </c:yVal>
          <c:smooth val="1"/>
        </c:ser>
        <c:ser>
          <c:idx val="1"/>
          <c:order val="1"/>
          <c:tx>
            <c:v>Expected</c:v>
          </c:tx>
          <c:marker>
            <c:symbol val="square"/>
            <c:size val="4"/>
          </c:marker>
          <c:xVal>
            <c:numRef>
              <c:f>'OTN GLM Model Results'!#REF!</c:f>
            </c:numRef>
          </c:xVal>
          <c:yVal>
            <c:numRef>
              <c:f>'OTN GLM Model Results'!#REF!</c:f>
              <c:numCache>
                <c:formatCode>General</c:formatCode>
                <c:ptCount val="1"/>
                <c:pt idx="0">
                  <c:v>1</c:v>
                </c:pt>
              </c:numCache>
            </c:numRef>
          </c:yVal>
          <c:smooth val="1"/>
        </c:ser>
        <c:dLbls>
          <c:showLegendKey val="0"/>
          <c:showVal val="0"/>
          <c:showCatName val="0"/>
          <c:showSerName val="0"/>
          <c:showPercent val="0"/>
          <c:showBubbleSize val="0"/>
        </c:dLbls>
        <c:axId val="110671360"/>
        <c:axId val="110673280"/>
      </c:scatterChart>
      <c:valAx>
        <c:axId val="110671360"/>
        <c:scaling>
          <c:orientation val="minMax"/>
          <c:max val="1"/>
        </c:scaling>
        <c:delete val="0"/>
        <c:axPos val="b"/>
        <c:title>
          <c:tx>
            <c:rich>
              <a:bodyPr/>
              <a:lstStyle/>
              <a:p>
                <a:pPr>
                  <a:defRPr/>
                </a:pPr>
                <a:r>
                  <a:rPr lang="en-AU"/>
                  <a:t>Percentile</a:t>
                </a:r>
                <a:r>
                  <a:rPr lang="en-AU" baseline="0"/>
                  <a:t> Band</a:t>
                </a:r>
                <a:endParaRPr lang="en-AU"/>
              </a:p>
            </c:rich>
          </c:tx>
          <c:overlay val="0"/>
        </c:title>
        <c:numFmt formatCode="0%" sourceLinked="0"/>
        <c:majorTickMark val="out"/>
        <c:minorTickMark val="none"/>
        <c:tickLblPos val="nextTo"/>
        <c:crossAx val="110673280"/>
        <c:crosses val="autoZero"/>
        <c:crossBetween val="midCat"/>
        <c:majorUnit val="0.2"/>
      </c:valAx>
      <c:valAx>
        <c:axId val="110673280"/>
        <c:scaling>
          <c:orientation val="minMax"/>
          <c:max val="1"/>
          <c:min val="0"/>
        </c:scaling>
        <c:delete val="0"/>
        <c:axPos val="l"/>
        <c:majorGridlines/>
        <c:title>
          <c:tx>
            <c:rich>
              <a:bodyPr rot="-5400000" vert="horz"/>
              <a:lstStyle/>
              <a:p>
                <a:pPr>
                  <a:defRPr/>
                </a:pPr>
                <a:r>
                  <a:rPr lang="en-AU"/>
                  <a:t>Probability of being on benefits 24 months after transition</a:t>
                </a:r>
              </a:p>
            </c:rich>
          </c:tx>
          <c:overlay val="0"/>
        </c:title>
        <c:numFmt formatCode="0%" sourceLinked="0"/>
        <c:majorTickMark val="out"/>
        <c:minorTickMark val="none"/>
        <c:tickLblPos val="nextTo"/>
        <c:crossAx val="110671360"/>
        <c:crosses val="autoZero"/>
        <c:crossBetween val="midCat"/>
        <c:majorUnit val="0.2"/>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v>Actual</c:v>
          </c:tx>
          <c:marker>
            <c:symbol val="diamond"/>
            <c:size val="5"/>
          </c:marker>
          <c:xVal>
            <c:numRef>
              <c:f>'OTN GLM Model Results'!$F$70:$F$89</c:f>
              <c:numCache>
                <c:formatCode>General</c:formatCode>
                <c:ptCount val="20"/>
                <c:pt idx="0">
                  <c:v>2.5000000000000001E-2</c:v>
                </c:pt>
                <c:pt idx="1">
                  <c:v>7.4999999999999997E-2</c:v>
                </c:pt>
                <c:pt idx="2">
                  <c:v>0.125</c:v>
                </c:pt>
                <c:pt idx="3">
                  <c:v>0.17499999999999999</c:v>
                </c:pt>
                <c:pt idx="4">
                  <c:v>0.22500000000000001</c:v>
                </c:pt>
                <c:pt idx="5">
                  <c:v>0.27500000000000002</c:v>
                </c:pt>
                <c:pt idx="6">
                  <c:v>0.32500000000000001</c:v>
                </c:pt>
                <c:pt idx="7">
                  <c:v>0.375</c:v>
                </c:pt>
                <c:pt idx="8">
                  <c:v>0.42499999999999999</c:v>
                </c:pt>
                <c:pt idx="9">
                  <c:v>0.47499999999999998</c:v>
                </c:pt>
                <c:pt idx="10">
                  <c:v>0.52500000000000002</c:v>
                </c:pt>
                <c:pt idx="11">
                  <c:v>0.57499999999999996</c:v>
                </c:pt>
                <c:pt idx="12">
                  <c:v>0.625</c:v>
                </c:pt>
                <c:pt idx="13">
                  <c:v>0.67500000000000004</c:v>
                </c:pt>
                <c:pt idx="14">
                  <c:v>0.72499999999999998</c:v>
                </c:pt>
                <c:pt idx="15">
                  <c:v>0.77500000000000002</c:v>
                </c:pt>
                <c:pt idx="16">
                  <c:v>0.82499999999999996</c:v>
                </c:pt>
                <c:pt idx="17">
                  <c:v>0.875</c:v>
                </c:pt>
                <c:pt idx="18">
                  <c:v>0.92500000000000004</c:v>
                </c:pt>
                <c:pt idx="19">
                  <c:v>0.97499999999999998</c:v>
                </c:pt>
              </c:numCache>
            </c:numRef>
          </c:xVal>
          <c:yVal>
            <c:numRef>
              <c:f>'OTN GLM Model Results'!$C$70:$C$89</c:f>
              <c:numCache>
                <c:formatCode>General</c:formatCode>
                <c:ptCount val="20"/>
                <c:pt idx="0">
                  <c:v>0.20089285709999999</c:v>
                </c:pt>
                <c:pt idx="1">
                  <c:v>0.32477678570000001</c:v>
                </c:pt>
                <c:pt idx="2">
                  <c:v>0.38616071429999999</c:v>
                </c:pt>
                <c:pt idx="3">
                  <c:v>0.42410714290000001</c:v>
                </c:pt>
                <c:pt idx="4">
                  <c:v>0.47937569679999997</c:v>
                </c:pt>
                <c:pt idx="5">
                  <c:v>0.50558035710000004</c:v>
                </c:pt>
                <c:pt idx="6">
                  <c:v>0.55915178570000001</c:v>
                </c:pt>
                <c:pt idx="7">
                  <c:v>0.57366071429999999</c:v>
                </c:pt>
                <c:pt idx="8">
                  <c:v>0.60200668899999998</c:v>
                </c:pt>
                <c:pt idx="9">
                  <c:v>0.65959821429999999</c:v>
                </c:pt>
                <c:pt idx="10">
                  <c:v>0.6953125</c:v>
                </c:pt>
                <c:pt idx="11">
                  <c:v>0.69754464289999996</c:v>
                </c:pt>
                <c:pt idx="12">
                  <c:v>0.73913043479999996</c:v>
                </c:pt>
                <c:pt idx="13">
                  <c:v>0.76227678570000001</c:v>
                </c:pt>
                <c:pt idx="14">
                  <c:v>0.773690078</c:v>
                </c:pt>
                <c:pt idx="15">
                  <c:v>0.8011173184</c:v>
                </c:pt>
                <c:pt idx="16">
                  <c:v>0.81047937569999995</c:v>
                </c:pt>
                <c:pt idx="17">
                  <c:v>0.85602678570000001</c:v>
                </c:pt>
                <c:pt idx="18">
                  <c:v>0.90066964289999996</c:v>
                </c:pt>
                <c:pt idx="19">
                  <c:v>0.93638392859999997</c:v>
                </c:pt>
              </c:numCache>
            </c:numRef>
          </c:yVal>
          <c:smooth val="1"/>
        </c:ser>
        <c:ser>
          <c:idx val="1"/>
          <c:order val="1"/>
          <c:tx>
            <c:v>Expected</c:v>
          </c:tx>
          <c:marker>
            <c:symbol val="square"/>
            <c:size val="4"/>
          </c:marker>
          <c:xVal>
            <c:numRef>
              <c:f>'OTN GLM Model Results'!$F$70:$F$89</c:f>
              <c:numCache>
                <c:formatCode>General</c:formatCode>
                <c:ptCount val="20"/>
                <c:pt idx="0">
                  <c:v>2.5000000000000001E-2</c:v>
                </c:pt>
                <c:pt idx="1">
                  <c:v>7.4999999999999997E-2</c:v>
                </c:pt>
                <c:pt idx="2">
                  <c:v>0.125</c:v>
                </c:pt>
                <c:pt idx="3">
                  <c:v>0.17499999999999999</c:v>
                </c:pt>
                <c:pt idx="4">
                  <c:v>0.22500000000000001</c:v>
                </c:pt>
                <c:pt idx="5">
                  <c:v>0.27500000000000002</c:v>
                </c:pt>
                <c:pt idx="6">
                  <c:v>0.32500000000000001</c:v>
                </c:pt>
                <c:pt idx="7">
                  <c:v>0.375</c:v>
                </c:pt>
                <c:pt idx="8">
                  <c:v>0.42499999999999999</c:v>
                </c:pt>
                <c:pt idx="9">
                  <c:v>0.47499999999999998</c:v>
                </c:pt>
                <c:pt idx="10">
                  <c:v>0.52500000000000002</c:v>
                </c:pt>
                <c:pt idx="11">
                  <c:v>0.57499999999999996</c:v>
                </c:pt>
                <c:pt idx="12">
                  <c:v>0.625</c:v>
                </c:pt>
                <c:pt idx="13">
                  <c:v>0.67500000000000004</c:v>
                </c:pt>
                <c:pt idx="14">
                  <c:v>0.72499999999999998</c:v>
                </c:pt>
                <c:pt idx="15">
                  <c:v>0.77500000000000002</c:v>
                </c:pt>
                <c:pt idx="16">
                  <c:v>0.82499999999999996</c:v>
                </c:pt>
                <c:pt idx="17">
                  <c:v>0.875</c:v>
                </c:pt>
                <c:pt idx="18">
                  <c:v>0.92500000000000004</c:v>
                </c:pt>
                <c:pt idx="19">
                  <c:v>0.97499999999999998</c:v>
                </c:pt>
              </c:numCache>
            </c:numRef>
          </c:xVal>
          <c:yVal>
            <c:numRef>
              <c:f>'OTN GLM Model Results'!$D$70:$D$89</c:f>
              <c:numCache>
                <c:formatCode>General</c:formatCode>
                <c:ptCount val="20"/>
                <c:pt idx="0">
                  <c:v>0.2135247512</c:v>
                </c:pt>
                <c:pt idx="1">
                  <c:v>0.31990278129999999</c:v>
                </c:pt>
                <c:pt idx="2">
                  <c:v>0.38622980880000002</c:v>
                </c:pt>
                <c:pt idx="3">
                  <c:v>0.43591355990000002</c:v>
                </c:pt>
                <c:pt idx="4">
                  <c:v>0.47722441170000002</c:v>
                </c:pt>
                <c:pt idx="5">
                  <c:v>0.51514134430000003</c:v>
                </c:pt>
                <c:pt idx="6">
                  <c:v>0.54876518519999995</c:v>
                </c:pt>
                <c:pt idx="7">
                  <c:v>0.58258212229999995</c:v>
                </c:pt>
                <c:pt idx="8">
                  <c:v>0.61354117419999998</c:v>
                </c:pt>
                <c:pt idx="9">
                  <c:v>0.64160634579999998</c:v>
                </c:pt>
                <c:pt idx="10">
                  <c:v>0.66967281560000003</c:v>
                </c:pt>
                <c:pt idx="11">
                  <c:v>0.69662689349999996</c:v>
                </c:pt>
                <c:pt idx="12">
                  <c:v>0.72377608989999997</c:v>
                </c:pt>
                <c:pt idx="13">
                  <c:v>0.7496231042</c:v>
                </c:pt>
                <c:pt idx="14">
                  <c:v>0.77641248529999995</c:v>
                </c:pt>
                <c:pt idx="15">
                  <c:v>0.803023971</c:v>
                </c:pt>
                <c:pt idx="16">
                  <c:v>0.83161115760000004</c:v>
                </c:pt>
                <c:pt idx="17">
                  <c:v>0.86312325779999999</c:v>
                </c:pt>
                <c:pt idx="18">
                  <c:v>0.89673009029999995</c:v>
                </c:pt>
                <c:pt idx="19">
                  <c:v>0.94289326900000003</c:v>
                </c:pt>
              </c:numCache>
            </c:numRef>
          </c:yVal>
          <c:smooth val="1"/>
        </c:ser>
        <c:dLbls>
          <c:showLegendKey val="0"/>
          <c:showVal val="0"/>
          <c:showCatName val="0"/>
          <c:showSerName val="0"/>
          <c:showPercent val="0"/>
          <c:showBubbleSize val="0"/>
        </c:dLbls>
        <c:axId val="110838144"/>
        <c:axId val="110840064"/>
      </c:scatterChart>
      <c:valAx>
        <c:axId val="110838144"/>
        <c:scaling>
          <c:orientation val="minMax"/>
          <c:max val="1"/>
          <c:min val="0"/>
        </c:scaling>
        <c:delete val="0"/>
        <c:axPos val="b"/>
        <c:title>
          <c:tx>
            <c:rich>
              <a:bodyPr/>
              <a:lstStyle/>
              <a:p>
                <a:pPr>
                  <a:defRPr/>
                </a:pPr>
                <a:r>
                  <a:rPr lang="en-AU"/>
                  <a:t>Percentile</a:t>
                </a:r>
                <a:r>
                  <a:rPr lang="en-AU" baseline="0"/>
                  <a:t> Band</a:t>
                </a:r>
                <a:endParaRPr lang="en-AU"/>
              </a:p>
            </c:rich>
          </c:tx>
          <c:overlay val="0"/>
        </c:title>
        <c:numFmt formatCode="0%" sourceLinked="0"/>
        <c:majorTickMark val="out"/>
        <c:minorTickMark val="none"/>
        <c:tickLblPos val="nextTo"/>
        <c:crossAx val="110840064"/>
        <c:crosses val="autoZero"/>
        <c:crossBetween val="midCat"/>
        <c:majorUnit val="0.2"/>
      </c:valAx>
      <c:valAx>
        <c:axId val="110840064"/>
        <c:scaling>
          <c:orientation val="minMax"/>
          <c:max val="1"/>
          <c:min val="0"/>
        </c:scaling>
        <c:delete val="0"/>
        <c:axPos val="l"/>
        <c:majorGridlines/>
        <c:title>
          <c:tx>
            <c:rich>
              <a:bodyPr rot="-5400000" vert="horz"/>
              <a:lstStyle/>
              <a:p>
                <a:pPr>
                  <a:defRPr/>
                </a:pPr>
                <a:r>
                  <a:rPr lang="en-AU"/>
                  <a:t>Probability of being on benefits 24 months after transition</a:t>
                </a:r>
              </a:p>
            </c:rich>
          </c:tx>
          <c:overlay val="0"/>
        </c:title>
        <c:numFmt formatCode="0%" sourceLinked="0"/>
        <c:majorTickMark val="out"/>
        <c:minorTickMark val="none"/>
        <c:tickLblPos val="nextTo"/>
        <c:crossAx val="110838144"/>
        <c:crosses val="autoZero"/>
        <c:crossBetween val="midCat"/>
        <c:majorUnit val="0.2"/>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[Off Benefit Electronic_Appendices.xlsx]24m_Pivot!PivotTable3</c:name>
    <c:fmtId val="24"/>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pivotFmt>
      <c:pivotFmt>
        <c:idx val="77"/>
        <c:marker>
          <c:symbol val="none"/>
        </c:marker>
      </c:pivotFmt>
      <c:pivotFmt>
        <c:idx val="78"/>
        <c:marker>
          <c:symbol val="none"/>
        </c:marker>
      </c:pivotFmt>
      <c:pivotFmt>
        <c:idx val="79"/>
        <c:marker>
          <c:symbol val="none"/>
        </c:marker>
      </c:pivotFmt>
      <c:pivotFmt>
        <c:idx val="80"/>
        <c:marker>
          <c:symbol val="none"/>
        </c:marker>
      </c:pivotFmt>
      <c:pivotFmt>
        <c:idx val="81"/>
        <c:marker>
          <c:symbol val="none"/>
        </c:marker>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marker>
          <c:symbol val="none"/>
        </c:marker>
      </c:pivotFmt>
      <c:pivotFmt>
        <c:idx val="87"/>
        <c:marker>
          <c:symbol val="none"/>
        </c:marker>
      </c:pivotFmt>
      <c:pivotFmt>
        <c:idx val="88"/>
        <c:marker>
          <c:symbol val="none"/>
        </c:marker>
      </c:pivotFmt>
      <c:pivotFmt>
        <c:idx val="89"/>
        <c:marker>
          <c:symbol val="none"/>
        </c:marker>
      </c:pivotFmt>
      <c:pivotFmt>
        <c:idx val="90"/>
        <c:marker>
          <c:symbol val="none"/>
        </c:marker>
      </c:pivotFmt>
      <c:pivotFmt>
        <c:idx val="91"/>
        <c:marker>
          <c:symbol val="none"/>
        </c:marker>
      </c:pivotFmt>
      <c:pivotFmt>
        <c:idx val="92"/>
        <c:marker>
          <c:symbol val="none"/>
        </c:marker>
      </c:pivotFmt>
      <c:pivotFmt>
        <c:idx val="93"/>
        <c:marker>
          <c:symbol val="none"/>
        </c:marker>
      </c:pivotFmt>
      <c:pivotFmt>
        <c:idx val="94"/>
        <c:marker>
          <c:symbol val="none"/>
        </c:marker>
      </c:pivotFmt>
      <c:pivotFmt>
        <c:idx val="95"/>
        <c:marker>
          <c:symbol val="none"/>
        </c:marker>
      </c:pivotFmt>
      <c:pivotFmt>
        <c:idx val="96"/>
        <c:marker>
          <c:symbol val="none"/>
        </c:marker>
      </c:pivotFmt>
      <c:pivotFmt>
        <c:idx val="97"/>
        <c:marker>
          <c:symbol val="none"/>
        </c:marker>
      </c:pivotFmt>
      <c:pivotFmt>
        <c:idx val="98"/>
        <c:marker>
          <c:symbol val="none"/>
        </c:marker>
      </c:pivotFmt>
      <c:pivotFmt>
        <c:idx val="99"/>
        <c:marker>
          <c:symbol val="none"/>
        </c:marker>
      </c:pivotFmt>
      <c:pivotFmt>
        <c:idx val="100"/>
        <c:marker>
          <c:symbol val="none"/>
        </c:marker>
      </c:pivotFmt>
      <c:pivotFmt>
        <c:idx val="101"/>
        <c:marker>
          <c:symbol val="none"/>
        </c:marker>
      </c:pivotFmt>
      <c:pivotFmt>
        <c:idx val="102"/>
        <c:marker>
          <c:symbol val="none"/>
        </c:marker>
      </c:pivotFmt>
      <c:pivotFmt>
        <c:idx val="103"/>
        <c:marker>
          <c:symbol val="none"/>
        </c:marker>
      </c:pivotFmt>
      <c:pivotFmt>
        <c:idx val="104"/>
        <c:marker>
          <c:symbol val="none"/>
        </c:marker>
      </c:pivotFmt>
      <c:pivotFmt>
        <c:idx val="105"/>
        <c:marker>
          <c:symbol val="none"/>
        </c:marker>
      </c:pivotFmt>
      <c:pivotFmt>
        <c:idx val="106"/>
        <c:marker>
          <c:symbol val="none"/>
        </c:marker>
      </c:pivotFmt>
      <c:pivotFmt>
        <c:idx val="107"/>
        <c:marker>
          <c:symbol val="none"/>
        </c:marker>
      </c:pivotFmt>
      <c:pivotFmt>
        <c:idx val="108"/>
        <c:marker>
          <c:symbol val="none"/>
        </c:marker>
      </c:pivotFmt>
      <c:pivotFmt>
        <c:idx val="109"/>
        <c:marker>
          <c:symbol val="none"/>
        </c:marker>
      </c:pivotFmt>
      <c:pivotFmt>
        <c:idx val="110"/>
        <c:marker>
          <c:symbol val="none"/>
        </c:marker>
      </c:pivotFmt>
      <c:pivotFmt>
        <c:idx val="111"/>
        <c:marker>
          <c:symbol val="none"/>
        </c:marker>
      </c:pivotFmt>
      <c:pivotFmt>
        <c:idx val="112"/>
        <c:marker>
          <c:symbol val="none"/>
        </c:marker>
      </c:pivotFmt>
      <c:pivotFmt>
        <c:idx val="113"/>
        <c:marker>
          <c:symbol val="none"/>
        </c:marker>
      </c:pivotFmt>
      <c:pivotFmt>
        <c:idx val="114"/>
        <c:marker>
          <c:symbol val="none"/>
        </c:marker>
      </c:pivotFmt>
      <c:pivotFmt>
        <c:idx val="115"/>
        <c:marker>
          <c:symbol val="none"/>
        </c:marker>
      </c:pivotFmt>
      <c:pivotFmt>
        <c:idx val="116"/>
        <c:marker>
          <c:symbol val="none"/>
        </c:marker>
      </c:pivotFmt>
      <c:pivotFmt>
        <c:idx val="117"/>
        <c:marker>
          <c:symbol val="none"/>
        </c:marker>
      </c:pivotFmt>
      <c:pivotFmt>
        <c:idx val="118"/>
        <c:marker>
          <c:symbol val="none"/>
        </c:marker>
      </c:pivotFmt>
      <c:pivotFmt>
        <c:idx val="119"/>
        <c:marker>
          <c:symbol val="none"/>
        </c:marker>
      </c:pivotFmt>
      <c:pivotFmt>
        <c:idx val="120"/>
        <c:marker>
          <c:symbol val="none"/>
        </c:marker>
      </c:pivotFmt>
      <c:pivotFmt>
        <c:idx val="121"/>
        <c:marker>
          <c:symbol val="none"/>
        </c:marker>
      </c:pivotFmt>
      <c:pivotFmt>
        <c:idx val="122"/>
        <c:marker>
          <c:symbol val="none"/>
        </c:marker>
      </c:pivotFmt>
      <c:pivotFmt>
        <c:idx val="123"/>
        <c:marker>
          <c:symbol val="none"/>
        </c:marker>
      </c:pivotFmt>
      <c:pivotFmt>
        <c:idx val="124"/>
        <c:marker>
          <c:symbol val="none"/>
        </c:marker>
      </c:pivotFmt>
      <c:pivotFmt>
        <c:idx val="125"/>
        <c:marker>
          <c:symbol val="none"/>
        </c:marker>
      </c:pivotFmt>
      <c:pivotFmt>
        <c:idx val="126"/>
        <c:marker>
          <c:symbol val="none"/>
        </c:marker>
      </c:pivotFmt>
      <c:pivotFmt>
        <c:idx val="127"/>
        <c:marker>
          <c:symbol val="none"/>
        </c:marker>
      </c:pivotFmt>
      <c:pivotFmt>
        <c:idx val="128"/>
        <c:marker>
          <c:symbol val="none"/>
        </c:marker>
      </c:pivotFmt>
      <c:pivotFmt>
        <c:idx val="129"/>
        <c:marker>
          <c:symbol val="none"/>
        </c:marker>
      </c:pivotFmt>
      <c:pivotFmt>
        <c:idx val="130"/>
        <c:marker>
          <c:symbol val="none"/>
        </c:marker>
      </c:pivotFmt>
      <c:pivotFmt>
        <c:idx val="131"/>
        <c:marker>
          <c:symbol val="none"/>
        </c:marker>
      </c:pivotFmt>
      <c:pivotFmt>
        <c:idx val="132"/>
        <c:marker>
          <c:symbol val="none"/>
        </c:marker>
      </c:pivotFmt>
      <c:pivotFmt>
        <c:idx val="133"/>
        <c:marker>
          <c:symbol val="none"/>
        </c:marker>
      </c:pivotFmt>
      <c:pivotFmt>
        <c:idx val="134"/>
        <c:marker>
          <c:symbol val="none"/>
        </c:marker>
      </c:pivotFmt>
      <c:pivotFmt>
        <c:idx val="135"/>
        <c:marker>
          <c:symbol val="none"/>
        </c:marker>
      </c:pivotFmt>
      <c:pivotFmt>
        <c:idx val="136"/>
        <c:marker>
          <c:symbol val="none"/>
        </c:marker>
      </c:pivotFmt>
      <c:pivotFmt>
        <c:idx val="137"/>
        <c:marker>
          <c:symbol val="none"/>
        </c:marker>
      </c:pivotFmt>
      <c:pivotFmt>
        <c:idx val="138"/>
        <c:marker>
          <c:symbol val="none"/>
        </c:marker>
      </c:pivotFmt>
      <c:pivotFmt>
        <c:idx val="139"/>
        <c:marker>
          <c:symbol val="none"/>
        </c:marker>
      </c:pivotFmt>
      <c:pivotFmt>
        <c:idx val="140"/>
        <c:marker>
          <c:symbol val="none"/>
        </c:marker>
      </c:pivotFmt>
      <c:pivotFmt>
        <c:idx val="141"/>
        <c:marker>
          <c:symbol val="none"/>
        </c:marker>
      </c:pivotFmt>
      <c:pivotFmt>
        <c:idx val="142"/>
        <c:marker>
          <c:symbol val="none"/>
        </c:marker>
      </c:pivotFmt>
      <c:pivotFmt>
        <c:idx val="143"/>
        <c:marker>
          <c:symbol val="none"/>
        </c:marker>
      </c:pivotFmt>
      <c:pivotFmt>
        <c:idx val="144"/>
        <c:marker>
          <c:symbol val="none"/>
        </c:marker>
      </c:pivotFmt>
      <c:pivotFmt>
        <c:idx val="145"/>
        <c:marker>
          <c:symbol val="none"/>
        </c:marker>
      </c:pivotFmt>
      <c:pivotFmt>
        <c:idx val="146"/>
        <c:marker>
          <c:symbol val="none"/>
        </c:marker>
      </c:pivotFmt>
      <c:pivotFmt>
        <c:idx val="147"/>
        <c:marker>
          <c:symbol val="none"/>
        </c:marker>
      </c:pivotFmt>
      <c:pivotFmt>
        <c:idx val="148"/>
        <c:marker>
          <c:symbol val="none"/>
        </c:marker>
      </c:pivotFmt>
      <c:pivotFmt>
        <c:idx val="149"/>
        <c:marker>
          <c:symbol val="none"/>
        </c:marker>
      </c:pivotFmt>
      <c:pivotFmt>
        <c:idx val="150"/>
        <c:marker>
          <c:symbol val="none"/>
        </c:marker>
      </c:pivotFmt>
      <c:pivotFmt>
        <c:idx val="151"/>
        <c:marker>
          <c:symbol val="none"/>
        </c:marker>
      </c:pivotFmt>
      <c:pivotFmt>
        <c:idx val="152"/>
        <c:marker>
          <c:symbol val="none"/>
        </c:marker>
      </c:pivotFmt>
      <c:pivotFmt>
        <c:idx val="153"/>
        <c:marker>
          <c:symbol val="none"/>
        </c:marker>
      </c:pivotFmt>
      <c:pivotFmt>
        <c:idx val="154"/>
        <c:marker>
          <c:symbol val="none"/>
        </c:marker>
      </c:pivotFmt>
      <c:pivotFmt>
        <c:idx val="155"/>
        <c:marker>
          <c:symbol val="none"/>
        </c:marker>
      </c:pivotFmt>
      <c:pivotFmt>
        <c:idx val="156"/>
        <c:marker>
          <c:symbol val="none"/>
        </c:marker>
      </c:pivotFmt>
      <c:pivotFmt>
        <c:idx val="157"/>
        <c:marker>
          <c:symbol val="none"/>
        </c:marker>
      </c:pivotFmt>
      <c:pivotFmt>
        <c:idx val="158"/>
        <c:marker>
          <c:symbol val="none"/>
        </c:marker>
      </c:pivotFmt>
      <c:pivotFmt>
        <c:idx val="159"/>
        <c:marker>
          <c:symbol val="none"/>
        </c:marker>
      </c:pivotFmt>
      <c:pivotFmt>
        <c:idx val="160"/>
        <c:marker>
          <c:symbol val="none"/>
        </c:marker>
      </c:pivotFmt>
      <c:pivotFmt>
        <c:idx val="161"/>
        <c:marker>
          <c:symbol val="none"/>
        </c:marker>
      </c:pivotFmt>
      <c:pivotFmt>
        <c:idx val="162"/>
        <c:marker>
          <c:symbol val="none"/>
        </c:marker>
      </c:pivotFmt>
      <c:pivotFmt>
        <c:idx val="163"/>
        <c:marker>
          <c:symbol val="none"/>
        </c:marker>
      </c:pivotFmt>
      <c:pivotFmt>
        <c:idx val="164"/>
        <c:marker>
          <c:symbol val="none"/>
        </c:marker>
      </c:pivotFmt>
      <c:pivotFmt>
        <c:idx val="165"/>
        <c:marker>
          <c:symbol val="none"/>
        </c:marker>
      </c:pivotFmt>
      <c:pivotFmt>
        <c:idx val="166"/>
        <c:marker>
          <c:symbol val="none"/>
        </c:marker>
      </c:pivotFmt>
      <c:pivotFmt>
        <c:idx val="167"/>
        <c:marker>
          <c:symbol val="none"/>
        </c:marker>
      </c:pivotFmt>
      <c:pivotFmt>
        <c:idx val="168"/>
        <c:marker>
          <c:symbol val="none"/>
        </c:marker>
      </c:pivotFmt>
      <c:pivotFmt>
        <c:idx val="169"/>
        <c:marker>
          <c:symbol val="none"/>
        </c:marker>
      </c:pivotFmt>
      <c:pivotFmt>
        <c:idx val="170"/>
        <c:marker>
          <c:symbol val="none"/>
        </c:marker>
      </c:pivotFmt>
      <c:pivotFmt>
        <c:idx val="171"/>
        <c:marker>
          <c:symbol val="none"/>
        </c:marker>
      </c:pivotFmt>
      <c:pivotFmt>
        <c:idx val="172"/>
        <c:marker>
          <c:symbol val="none"/>
        </c:marker>
      </c:pivotFmt>
      <c:pivotFmt>
        <c:idx val="173"/>
        <c:marker>
          <c:symbol val="none"/>
        </c:marker>
      </c:pivotFmt>
      <c:pivotFmt>
        <c:idx val="174"/>
        <c:marker>
          <c:symbol val="none"/>
        </c:marker>
      </c:pivotFmt>
      <c:pivotFmt>
        <c:idx val="175"/>
        <c:marker>
          <c:symbol val="none"/>
        </c:marker>
      </c:pivotFmt>
      <c:pivotFmt>
        <c:idx val="176"/>
        <c:marker>
          <c:symbol val="none"/>
        </c:marker>
      </c:pivotFmt>
      <c:pivotFmt>
        <c:idx val="177"/>
        <c:marker>
          <c:symbol val="none"/>
        </c:marker>
      </c:pivotFmt>
      <c:pivotFmt>
        <c:idx val="178"/>
        <c:marker>
          <c:symbol val="none"/>
        </c:marker>
      </c:pivotFmt>
      <c:pivotFmt>
        <c:idx val="179"/>
        <c:marker>
          <c:symbol val="none"/>
        </c:marker>
      </c:pivotFmt>
      <c:pivotFmt>
        <c:idx val="180"/>
        <c:marker>
          <c:symbol val="none"/>
        </c:marker>
      </c:pivotFmt>
      <c:pivotFmt>
        <c:idx val="181"/>
        <c:marker>
          <c:symbol val="none"/>
        </c:marker>
      </c:pivotFmt>
      <c:pivotFmt>
        <c:idx val="182"/>
        <c:marker>
          <c:symbol val="none"/>
        </c:marker>
      </c:pivotFmt>
      <c:pivotFmt>
        <c:idx val="183"/>
        <c:marker>
          <c:symbol val="none"/>
        </c:marker>
      </c:pivotFmt>
      <c:pivotFmt>
        <c:idx val="184"/>
        <c:marker>
          <c:symbol val="none"/>
        </c:marker>
      </c:pivotFmt>
      <c:pivotFmt>
        <c:idx val="185"/>
        <c:marker>
          <c:symbol val="none"/>
        </c:marker>
      </c:pivotFmt>
      <c:pivotFmt>
        <c:idx val="186"/>
        <c:marker>
          <c:symbol val="none"/>
        </c:marker>
      </c:pivotFmt>
      <c:pivotFmt>
        <c:idx val="187"/>
        <c:marker>
          <c:symbol val="none"/>
        </c:marker>
      </c:pivotFmt>
      <c:pivotFmt>
        <c:idx val="188"/>
        <c:marker>
          <c:symbol val="none"/>
        </c:marker>
      </c:pivotFmt>
      <c:pivotFmt>
        <c:idx val="189"/>
        <c:marker>
          <c:symbol val="none"/>
        </c:marker>
      </c:pivotFmt>
      <c:pivotFmt>
        <c:idx val="190"/>
        <c:marker>
          <c:symbol val="none"/>
        </c:marker>
      </c:pivotFmt>
      <c:pivotFmt>
        <c:idx val="191"/>
        <c:marker>
          <c:symbol val="none"/>
        </c:marker>
      </c:pivotFmt>
      <c:pivotFmt>
        <c:idx val="192"/>
        <c:marker>
          <c:symbol val="none"/>
        </c:marker>
      </c:pivotFmt>
      <c:pivotFmt>
        <c:idx val="193"/>
        <c:marker>
          <c:symbol val="none"/>
        </c:marker>
      </c:pivotFmt>
      <c:pivotFmt>
        <c:idx val="194"/>
        <c:marker>
          <c:symbol val="none"/>
        </c:marker>
      </c:pivotFmt>
      <c:pivotFmt>
        <c:idx val="195"/>
        <c:marker>
          <c:symbol val="none"/>
        </c:marker>
      </c:pivotFmt>
      <c:pivotFmt>
        <c:idx val="196"/>
        <c:spPr>
          <a:solidFill>
            <a:srgbClr val="A5A5A5"/>
          </a:solidFill>
        </c:spPr>
        <c:marker>
          <c:symbol val="none"/>
        </c:marker>
      </c:pivotFmt>
      <c:pivotFmt>
        <c:idx val="197"/>
        <c:spPr>
          <a:solidFill>
            <a:srgbClr val="414141"/>
          </a:solidFill>
        </c:spPr>
        <c:marker>
          <c:symbol val="none"/>
        </c:marker>
      </c:pivotFmt>
      <c:pivotFmt>
        <c:idx val="198"/>
        <c:spPr>
          <a:solidFill>
            <a:srgbClr val="84D7FF"/>
          </a:solidFill>
        </c:spPr>
        <c:marker>
          <c:symbol val="none"/>
        </c:marker>
      </c:pivotFmt>
      <c:pivotFmt>
        <c:idx val="199"/>
        <c:spPr>
          <a:solidFill>
            <a:srgbClr val="0088CB"/>
          </a:solidFill>
        </c:spPr>
        <c:marker>
          <c:symbol val="none"/>
        </c:marker>
      </c:pivotFmt>
      <c:pivotFmt>
        <c:idx val="200"/>
        <c:spPr>
          <a:solidFill>
            <a:srgbClr val="F37021"/>
          </a:solidFill>
        </c:spPr>
        <c:marker>
          <c:symbol val="none"/>
        </c:marker>
      </c:pivotFmt>
      <c:pivotFmt>
        <c:idx val="201"/>
        <c:spPr>
          <a:solidFill>
            <a:srgbClr val="FFCD66"/>
          </a:solidFill>
        </c:spPr>
        <c:marker>
          <c:symbol val="none"/>
        </c:marker>
      </c:pivotFmt>
      <c:pivotFmt>
        <c:idx val="202"/>
        <c:spPr>
          <a:solidFill>
            <a:srgbClr val="ED1C24"/>
          </a:solidFill>
        </c:spPr>
        <c:marker>
          <c:symbol val="none"/>
        </c:marker>
      </c:pivotFmt>
      <c:pivotFmt>
        <c:idx val="203"/>
        <c:spPr>
          <a:solidFill>
            <a:srgbClr val="7F3F98"/>
          </a:solidFill>
        </c:spPr>
        <c:marker>
          <c:symbol val="none"/>
        </c:marker>
      </c:pivotFmt>
      <c:pivotFmt>
        <c:idx val="204"/>
        <c:spPr>
          <a:solidFill>
            <a:srgbClr val="A7CD87"/>
          </a:solidFill>
        </c:spPr>
        <c:marker>
          <c:symbol val="none"/>
        </c:marker>
      </c:pivotFmt>
      <c:pivotFmt>
        <c:idx val="205"/>
        <c:spPr>
          <a:solidFill>
            <a:srgbClr val="E1EED7"/>
          </a:solidFill>
        </c:spPr>
        <c:marker>
          <c:symbol val="none"/>
        </c:marker>
      </c:pivotFmt>
      <c:pivotFmt>
        <c:idx val="206"/>
        <c:spPr>
          <a:solidFill>
            <a:srgbClr val="6CA043"/>
          </a:solidFill>
        </c:spPr>
        <c:marker>
          <c:symbol val="none"/>
        </c:marker>
      </c:pivotFmt>
      <c:pivotFmt>
        <c:idx val="207"/>
        <c:marker>
          <c:symbol val="none"/>
        </c:marker>
      </c:pivotFmt>
      <c:pivotFmt>
        <c:idx val="208"/>
        <c:spPr>
          <a:solidFill>
            <a:srgbClr val="0088CB"/>
          </a:solidFill>
        </c:spPr>
        <c:marker>
          <c:symbol val="none"/>
        </c:marker>
      </c:pivotFmt>
      <c:pivotFmt>
        <c:idx val="209"/>
        <c:spPr>
          <a:solidFill>
            <a:srgbClr val="84D7FF"/>
          </a:solidFill>
        </c:spPr>
        <c:marker>
          <c:symbol val="none"/>
        </c:marker>
      </c:pivotFmt>
      <c:pivotFmt>
        <c:idx val="210"/>
        <c:spPr>
          <a:solidFill>
            <a:srgbClr val="6CA043"/>
          </a:solidFill>
        </c:spPr>
        <c:marker>
          <c:symbol val="none"/>
        </c:marker>
      </c:pivotFmt>
      <c:pivotFmt>
        <c:idx val="211"/>
        <c:spPr>
          <a:solidFill>
            <a:srgbClr val="E1EED7"/>
          </a:solidFill>
        </c:spPr>
        <c:marker>
          <c:symbol val="none"/>
        </c:marker>
      </c:pivotFmt>
      <c:pivotFmt>
        <c:idx val="212"/>
        <c:spPr>
          <a:solidFill>
            <a:srgbClr val="A7CD87"/>
          </a:solidFill>
        </c:spPr>
        <c:marker>
          <c:symbol val="none"/>
        </c:marker>
      </c:pivotFmt>
      <c:pivotFmt>
        <c:idx val="213"/>
        <c:spPr>
          <a:solidFill>
            <a:srgbClr val="ED1C24"/>
          </a:solidFill>
        </c:spPr>
        <c:marker>
          <c:symbol val="none"/>
        </c:marker>
      </c:pivotFmt>
      <c:pivotFmt>
        <c:idx val="214"/>
        <c:spPr>
          <a:solidFill>
            <a:srgbClr val="FFCD66"/>
          </a:solidFill>
        </c:spPr>
        <c:marker>
          <c:symbol val="none"/>
        </c:marker>
      </c:pivotFmt>
      <c:pivotFmt>
        <c:idx val="215"/>
        <c:spPr>
          <a:solidFill>
            <a:srgbClr val="F37021"/>
          </a:solidFill>
        </c:spPr>
        <c:marker>
          <c:symbol val="none"/>
        </c:marker>
      </c:pivotFmt>
      <c:pivotFmt>
        <c:idx val="216"/>
        <c:spPr>
          <a:solidFill>
            <a:srgbClr val="7F3F98"/>
          </a:solidFill>
        </c:spPr>
        <c:marker>
          <c:symbol val="none"/>
        </c:marker>
      </c:pivotFmt>
      <c:pivotFmt>
        <c:idx val="217"/>
        <c:spPr>
          <a:solidFill>
            <a:srgbClr val="A5A5A5"/>
          </a:solidFill>
        </c:spPr>
        <c:marker>
          <c:symbol val="none"/>
        </c:marker>
      </c:pivotFmt>
      <c:pivotFmt>
        <c:idx val="218"/>
        <c:spPr>
          <a:solidFill>
            <a:srgbClr val="414141"/>
          </a:solidFill>
        </c:spPr>
        <c:marker>
          <c:symbol val="none"/>
        </c:marker>
      </c:pivotFmt>
      <c:pivotFmt>
        <c:idx val="219"/>
        <c:spPr>
          <a:solidFill>
            <a:srgbClr val="A5A5A5"/>
          </a:solidFill>
        </c:spPr>
        <c:marker>
          <c:symbol val="none"/>
        </c:marker>
      </c:pivotFmt>
      <c:pivotFmt>
        <c:idx val="220"/>
        <c:spPr>
          <a:solidFill>
            <a:srgbClr val="414141"/>
          </a:solidFill>
        </c:spPr>
        <c:marker>
          <c:symbol val="none"/>
        </c:marker>
      </c:pivotFmt>
      <c:pivotFmt>
        <c:idx val="221"/>
        <c:spPr>
          <a:solidFill>
            <a:srgbClr val="84D7FF"/>
          </a:solidFill>
        </c:spPr>
        <c:marker>
          <c:symbol val="none"/>
        </c:marker>
      </c:pivotFmt>
      <c:pivotFmt>
        <c:idx val="222"/>
        <c:spPr>
          <a:solidFill>
            <a:srgbClr val="0088CB"/>
          </a:solidFill>
        </c:spPr>
        <c:marker>
          <c:symbol val="none"/>
        </c:marker>
      </c:pivotFmt>
      <c:pivotFmt>
        <c:idx val="223"/>
        <c:spPr>
          <a:solidFill>
            <a:srgbClr val="F37021"/>
          </a:solidFill>
        </c:spPr>
        <c:marker>
          <c:symbol val="none"/>
        </c:marker>
      </c:pivotFmt>
      <c:pivotFmt>
        <c:idx val="224"/>
        <c:spPr>
          <a:solidFill>
            <a:srgbClr val="FFCD66"/>
          </a:solidFill>
        </c:spPr>
        <c:marker>
          <c:symbol val="none"/>
        </c:marker>
      </c:pivotFmt>
      <c:pivotFmt>
        <c:idx val="225"/>
        <c:spPr>
          <a:solidFill>
            <a:srgbClr val="ED1C24"/>
          </a:solidFill>
        </c:spPr>
        <c:marker>
          <c:symbol val="none"/>
        </c:marker>
      </c:pivotFmt>
      <c:pivotFmt>
        <c:idx val="226"/>
        <c:spPr>
          <a:solidFill>
            <a:srgbClr val="7F3F98"/>
          </a:solidFill>
        </c:spPr>
        <c:marker>
          <c:symbol val="none"/>
        </c:marker>
      </c:pivotFmt>
      <c:pivotFmt>
        <c:idx val="227"/>
        <c:spPr>
          <a:solidFill>
            <a:srgbClr val="A7CD87"/>
          </a:solidFill>
        </c:spPr>
        <c:marker>
          <c:symbol val="none"/>
        </c:marker>
      </c:pivotFmt>
      <c:pivotFmt>
        <c:idx val="228"/>
        <c:spPr>
          <a:solidFill>
            <a:srgbClr val="E1EED7"/>
          </a:solidFill>
        </c:spPr>
        <c:marker>
          <c:symbol val="none"/>
        </c:marker>
      </c:pivotFmt>
      <c:pivotFmt>
        <c:idx val="229"/>
        <c:spPr>
          <a:solidFill>
            <a:srgbClr val="6CA043"/>
          </a:solidFill>
        </c:spPr>
        <c:marker>
          <c:symbol val="none"/>
        </c:marker>
      </c:pivotFmt>
    </c:pivotFmts>
    <c:plotArea>
      <c:layout/>
      <c:areaChart>
        <c:grouping val="percentStacked"/>
        <c:varyColors val="0"/>
        <c:ser>
          <c:idx val="0"/>
          <c:order val="0"/>
          <c:tx>
            <c:strRef>
              <c:f>'24m_Pivot'!$D$3:$D$4</c:f>
              <c:strCache>
                <c:ptCount val="1"/>
                <c:pt idx="0">
                  <c:v>Substantial employment</c:v>
                </c:pt>
              </c:strCache>
            </c:strRef>
          </c:tx>
          <c:spPr>
            <a:solidFill>
              <a:srgbClr val="0088CB"/>
            </a:solidFill>
          </c:spPr>
          <c:cat>
            <c:multiLvlStrRef>
              <c:f>'24m_Pivot'!$A$5:$C$28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'24m_Pivot'!$D$5:$D$28</c:f>
              <c:numCache>
                <c:formatCode>#,##0;[Red]\-#,##0;_-* "-";_-@_-</c:formatCode>
                <c:ptCount val="24"/>
                <c:pt idx="0">
                  <c:v>34098</c:v>
                </c:pt>
                <c:pt idx="1">
                  <c:v>29781</c:v>
                </c:pt>
                <c:pt idx="2">
                  <c:v>27213</c:v>
                </c:pt>
                <c:pt idx="3">
                  <c:v>25545</c:v>
                </c:pt>
                <c:pt idx="4">
                  <c:v>24207</c:v>
                </c:pt>
                <c:pt idx="5">
                  <c:v>22800</c:v>
                </c:pt>
                <c:pt idx="6">
                  <c:v>21702</c:v>
                </c:pt>
                <c:pt idx="7">
                  <c:v>20757</c:v>
                </c:pt>
                <c:pt idx="8">
                  <c:v>20169</c:v>
                </c:pt>
                <c:pt idx="9">
                  <c:v>19728</c:v>
                </c:pt>
                <c:pt idx="10">
                  <c:v>19437</c:v>
                </c:pt>
                <c:pt idx="11">
                  <c:v>19821</c:v>
                </c:pt>
                <c:pt idx="12">
                  <c:v>20802</c:v>
                </c:pt>
                <c:pt idx="13">
                  <c:v>20769</c:v>
                </c:pt>
                <c:pt idx="14">
                  <c:v>20562</c:v>
                </c:pt>
                <c:pt idx="15">
                  <c:v>20124</c:v>
                </c:pt>
                <c:pt idx="16">
                  <c:v>19905</c:v>
                </c:pt>
                <c:pt idx="17">
                  <c:v>19446</c:v>
                </c:pt>
                <c:pt idx="18">
                  <c:v>19161</c:v>
                </c:pt>
                <c:pt idx="19">
                  <c:v>18621</c:v>
                </c:pt>
                <c:pt idx="20">
                  <c:v>18357</c:v>
                </c:pt>
                <c:pt idx="21">
                  <c:v>18186</c:v>
                </c:pt>
                <c:pt idx="22">
                  <c:v>18054</c:v>
                </c:pt>
                <c:pt idx="23">
                  <c:v>18570</c:v>
                </c:pt>
              </c:numCache>
            </c:numRef>
          </c:val>
        </c:ser>
        <c:ser>
          <c:idx val="1"/>
          <c:order val="1"/>
          <c:tx>
            <c:strRef>
              <c:f>'24m_Pivot'!$E$3:$E$4</c:f>
              <c:strCache>
                <c:ptCount val="1"/>
                <c:pt idx="0">
                  <c:v>Less substantial employment</c:v>
                </c:pt>
              </c:strCache>
            </c:strRef>
          </c:tx>
          <c:spPr>
            <a:solidFill>
              <a:srgbClr val="84D7FF"/>
            </a:solidFill>
          </c:spPr>
          <c:cat>
            <c:multiLvlStrRef>
              <c:f>'24m_Pivot'!$A$5:$C$28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'24m_Pivot'!$E$5:$E$28</c:f>
              <c:numCache>
                <c:formatCode>#,##0;[Red]\-#,##0;_-* "-";_-@_-</c:formatCode>
                <c:ptCount val="24"/>
                <c:pt idx="0">
                  <c:v>0</c:v>
                </c:pt>
                <c:pt idx="1">
                  <c:v>1419</c:v>
                </c:pt>
                <c:pt idx="2">
                  <c:v>1431</c:v>
                </c:pt>
                <c:pt idx="3">
                  <c:v>1398</c:v>
                </c:pt>
                <c:pt idx="4">
                  <c:v>1338</c:v>
                </c:pt>
                <c:pt idx="5">
                  <c:v>1257</c:v>
                </c:pt>
                <c:pt idx="6">
                  <c:v>1137</c:v>
                </c:pt>
                <c:pt idx="7">
                  <c:v>1158</c:v>
                </c:pt>
                <c:pt idx="8">
                  <c:v>1107</c:v>
                </c:pt>
                <c:pt idx="9">
                  <c:v>1095</c:v>
                </c:pt>
                <c:pt idx="10">
                  <c:v>1080</c:v>
                </c:pt>
                <c:pt idx="11">
                  <c:v>1038</c:v>
                </c:pt>
                <c:pt idx="12">
                  <c:v>957</c:v>
                </c:pt>
                <c:pt idx="13">
                  <c:v>1002</c:v>
                </c:pt>
                <c:pt idx="14">
                  <c:v>951</c:v>
                </c:pt>
                <c:pt idx="15">
                  <c:v>975</c:v>
                </c:pt>
                <c:pt idx="16">
                  <c:v>933</c:v>
                </c:pt>
                <c:pt idx="17">
                  <c:v>933</c:v>
                </c:pt>
                <c:pt idx="18">
                  <c:v>864</c:v>
                </c:pt>
                <c:pt idx="19">
                  <c:v>942</c:v>
                </c:pt>
                <c:pt idx="20">
                  <c:v>912</c:v>
                </c:pt>
                <c:pt idx="21">
                  <c:v>903</c:v>
                </c:pt>
                <c:pt idx="22">
                  <c:v>936</c:v>
                </c:pt>
                <c:pt idx="23">
                  <c:v>903</c:v>
                </c:pt>
              </c:numCache>
            </c:numRef>
          </c:val>
        </c:ser>
        <c:ser>
          <c:idx val="2"/>
          <c:order val="2"/>
          <c:tx>
            <c:strRef>
              <c:f>'24m_Pivot'!$F$3:$F$4</c:f>
              <c:strCache>
                <c:ptCount val="1"/>
                <c:pt idx="0">
                  <c:v>Training</c:v>
                </c:pt>
              </c:strCache>
            </c:strRef>
          </c:tx>
          <c:spPr>
            <a:solidFill>
              <a:srgbClr val="6CA043"/>
            </a:solidFill>
          </c:spPr>
          <c:cat>
            <c:multiLvlStrRef>
              <c:f>'24m_Pivot'!$A$5:$C$28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'24m_Pivot'!$F$5:$F$28</c:f>
              <c:numCache>
                <c:formatCode>#,##0;[Red]\-#,##0;_-* "-";_-@_-</c:formatCode>
                <c:ptCount val="24"/>
                <c:pt idx="0">
                  <c:v>1491</c:v>
                </c:pt>
                <c:pt idx="1">
                  <c:v>1425</c:v>
                </c:pt>
                <c:pt idx="2">
                  <c:v>1431</c:v>
                </c:pt>
                <c:pt idx="3">
                  <c:v>1455</c:v>
                </c:pt>
                <c:pt idx="4">
                  <c:v>1449</c:v>
                </c:pt>
                <c:pt idx="5">
                  <c:v>1434</c:v>
                </c:pt>
                <c:pt idx="6">
                  <c:v>1467</c:v>
                </c:pt>
                <c:pt idx="7">
                  <c:v>1485</c:v>
                </c:pt>
                <c:pt idx="8">
                  <c:v>1494</c:v>
                </c:pt>
                <c:pt idx="9">
                  <c:v>1500</c:v>
                </c:pt>
                <c:pt idx="10">
                  <c:v>1497</c:v>
                </c:pt>
                <c:pt idx="11">
                  <c:v>1488</c:v>
                </c:pt>
                <c:pt idx="12">
                  <c:v>1518</c:v>
                </c:pt>
                <c:pt idx="13">
                  <c:v>1506</c:v>
                </c:pt>
                <c:pt idx="14">
                  <c:v>1521</c:v>
                </c:pt>
                <c:pt idx="15">
                  <c:v>1509</c:v>
                </c:pt>
                <c:pt idx="16">
                  <c:v>1512</c:v>
                </c:pt>
                <c:pt idx="17">
                  <c:v>1548</c:v>
                </c:pt>
                <c:pt idx="18">
                  <c:v>1524</c:v>
                </c:pt>
                <c:pt idx="19">
                  <c:v>1551</c:v>
                </c:pt>
                <c:pt idx="20">
                  <c:v>1530</c:v>
                </c:pt>
                <c:pt idx="21">
                  <c:v>1512</c:v>
                </c:pt>
                <c:pt idx="22">
                  <c:v>1521</c:v>
                </c:pt>
                <c:pt idx="23">
                  <c:v>1542</c:v>
                </c:pt>
              </c:numCache>
            </c:numRef>
          </c:val>
        </c:ser>
        <c:ser>
          <c:idx val="3"/>
          <c:order val="3"/>
          <c:tx>
            <c:strRef>
              <c:f>'24m_Pivot'!$G$3:$G$4</c:f>
              <c:strCache>
                <c:ptCount val="1"/>
                <c:pt idx="0">
                  <c:v>Tertiary part-time</c:v>
                </c:pt>
              </c:strCache>
            </c:strRef>
          </c:tx>
          <c:spPr>
            <a:solidFill>
              <a:srgbClr val="E1EED7"/>
            </a:solidFill>
          </c:spPr>
          <c:cat>
            <c:multiLvlStrRef>
              <c:f>'24m_Pivot'!$A$5:$C$28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'24m_Pivot'!$G$5:$G$28</c:f>
              <c:numCache>
                <c:formatCode>#,##0;[Red]\-#,##0;_-* "-";_-@_-</c:formatCode>
                <c:ptCount val="24"/>
                <c:pt idx="0">
                  <c:v>768</c:v>
                </c:pt>
                <c:pt idx="1">
                  <c:v>669</c:v>
                </c:pt>
                <c:pt idx="2">
                  <c:v>648</c:v>
                </c:pt>
                <c:pt idx="3">
                  <c:v>630</c:v>
                </c:pt>
                <c:pt idx="4">
                  <c:v>624</c:v>
                </c:pt>
                <c:pt idx="5">
                  <c:v>621</c:v>
                </c:pt>
                <c:pt idx="6">
                  <c:v>600</c:v>
                </c:pt>
                <c:pt idx="7">
                  <c:v>582</c:v>
                </c:pt>
                <c:pt idx="8">
                  <c:v>609</c:v>
                </c:pt>
                <c:pt idx="9">
                  <c:v>609</c:v>
                </c:pt>
                <c:pt idx="10">
                  <c:v>630</c:v>
                </c:pt>
                <c:pt idx="11">
                  <c:v>654</c:v>
                </c:pt>
                <c:pt idx="12">
                  <c:v>672</c:v>
                </c:pt>
                <c:pt idx="13">
                  <c:v>663</c:v>
                </c:pt>
                <c:pt idx="14">
                  <c:v>657</c:v>
                </c:pt>
                <c:pt idx="15">
                  <c:v>660</c:v>
                </c:pt>
                <c:pt idx="16">
                  <c:v>663</c:v>
                </c:pt>
                <c:pt idx="17">
                  <c:v>654</c:v>
                </c:pt>
                <c:pt idx="18">
                  <c:v>666</c:v>
                </c:pt>
                <c:pt idx="19">
                  <c:v>642</c:v>
                </c:pt>
                <c:pt idx="20">
                  <c:v>645</c:v>
                </c:pt>
                <c:pt idx="21">
                  <c:v>633</c:v>
                </c:pt>
                <c:pt idx="22">
                  <c:v>618</c:v>
                </c:pt>
                <c:pt idx="23">
                  <c:v>630</c:v>
                </c:pt>
              </c:numCache>
            </c:numRef>
          </c:val>
        </c:ser>
        <c:ser>
          <c:idx val="4"/>
          <c:order val="4"/>
          <c:tx>
            <c:strRef>
              <c:f>'24m_Pivot'!$H$3:$H$4</c:f>
              <c:strCache>
                <c:ptCount val="1"/>
                <c:pt idx="0">
                  <c:v>Tertiary full-time</c:v>
                </c:pt>
              </c:strCache>
            </c:strRef>
          </c:tx>
          <c:spPr>
            <a:solidFill>
              <a:srgbClr val="A7CD87"/>
            </a:solidFill>
          </c:spPr>
          <c:cat>
            <c:multiLvlStrRef>
              <c:f>'24m_Pivot'!$A$5:$C$28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'24m_Pivot'!$H$5:$H$28</c:f>
              <c:numCache>
                <c:formatCode>#,##0;[Red]\-#,##0;_-* "-";_-@_-</c:formatCode>
                <c:ptCount val="24"/>
                <c:pt idx="0">
                  <c:v>381</c:v>
                </c:pt>
                <c:pt idx="1">
                  <c:v>426</c:v>
                </c:pt>
                <c:pt idx="2">
                  <c:v>525</c:v>
                </c:pt>
                <c:pt idx="3">
                  <c:v>603</c:v>
                </c:pt>
                <c:pt idx="4">
                  <c:v>717</c:v>
                </c:pt>
                <c:pt idx="5">
                  <c:v>801</c:v>
                </c:pt>
                <c:pt idx="6">
                  <c:v>864</c:v>
                </c:pt>
                <c:pt idx="7">
                  <c:v>918</c:v>
                </c:pt>
                <c:pt idx="8">
                  <c:v>1014</c:v>
                </c:pt>
                <c:pt idx="9">
                  <c:v>1101</c:v>
                </c:pt>
                <c:pt idx="10">
                  <c:v>1152</c:v>
                </c:pt>
                <c:pt idx="11">
                  <c:v>1218</c:v>
                </c:pt>
                <c:pt idx="12">
                  <c:v>1257</c:v>
                </c:pt>
                <c:pt idx="13">
                  <c:v>1251</c:v>
                </c:pt>
                <c:pt idx="14">
                  <c:v>1275</c:v>
                </c:pt>
                <c:pt idx="15">
                  <c:v>1323</c:v>
                </c:pt>
                <c:pt idx="16">
                  <c:v>1347</c:v>
                </c:pt>
                <c:pt idx="17">
                  <c:v>1341</c:v>
                </c:pt>
                <c:pt idx="18">
                  <c:v>1326</c:v>
                </c:pt>
                <c:pt idx="19">
                  <c:v>1320</c:v>
                </c:pt>
                <c:pt idx="20">
                  <c:v>1299</c:v>
                </c:pt>
                <c:pt idx="21">
                  <c:v>1287</c:v>
                </c:pt>
                <c:pt idx="22">
                  <c:v>1281</c:v>
                </c:pt>
                <c:pt idx="23">
                  <c:v>1305</c:v>
                </c:pt>
              </c:numCache>
            </c:numRef>
          </c:val>
        </c:ser>
        <c:ser>
          <c:idx val="5"/>
          <c:order val="5"/>
          <c:tx>
            <c:strRef>
              <c:f>'24m_Pivot'!$I$3:$I$4</c:f>
              <c:strCache>
                <c:ptCount val="1"/>
                <c:pt idx="0">
                  <c:v>Benefits</c:v>
                </c:pt>
              </c:strCache>
            </c:strRef>
          </c:tx>
          <c:spPr>
            <a:solidFill>
              <a:srgbClr val="ED1C24"/>
            </a:solidFill>
          </c:spPr>
          <c:cat>
            <c:multiLvlStrRef>
              <c:f>'24m_Pivot'!$A$5:$C$28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'24m_Pivot'!$I$5:$I$28</c:f>
              <c:numCache>
                <c:formatCode>#,##0;[Red]\-#,##0;_-* "-";_-@_-</c:formatCode>
                <c:ptCount val="24"/>
                <c:pt idx="0">
                  <c:v>0</c:v>
                </c:pt>
                <c:pt idx="1">
                  <c:v>2118</c:v>
                </c:pt>
                <c:pt idx="2">
                  <c:v>3882</c:v>
                </c:pt>
                <c:pt idx="3">
                  <c:v>5043</c:v>
                </c:pt>
                <c:pt idx="4">
                  <c:v>5826</c:v>
                </c:pt>
                <c:pt idx="5">
                  <c:v>6903</c:v>
                </c:pt>
                <c:pt idx="6">
                  <c:v>7749</c:v>
                </c:pt>
                <c:pt idx="7">
                  <c:v>8307</c:v>
                </c:pt>
                <c:pt idx="8">
                  <c:v>8610</c:v>
                </c:pt>
                <c:pt idx="9">
                  <c:v>8802</c:v>
                </c:pt>
                <c:pt idx="10">
                  <c:v>8778</c:v>
                </c:pt>
                <c:pt idx="11">
                  <c:v>8415</c:v>
                </c:pt>
                <c:pt idx="12">
                  <c:v>7311</c:v>
                </c:pt>
                <c:pt idx="13">
                  <c:v>7149</c:v>
                </c:pt>
                <c:pt idx="14">
                  <c:v>7146</c:v>
                </c:pt>
                <c:pt idx="15">
                  <c:v>7332</c:v>
                </c:pt>
                <c:pt idx="16">
                  <c:v>7380</c:v>
                </c:pt>
                <c:pt idx="17">
                  <c:v>7596</c:v>
                </c:pt>
                <c:pt idx="18">
                  <c:v>7755</c:v>
                </c:pt>
                <c:pt idx="19">
                  <c:v>8019</c:v>
                </c:pt>
                <c:pt idx="20">
                  <c:v>8142</c:v>
                </c:pt>
                <c:pt idx="21">
                  <c:v>8238</c:v>
                </c:pt>
                <c:pt idx="22">
                  <c:v>8193</c:v>
                </c:pt>
                <c:pt idx="23">
                  <c:v>7734</c:v>
                </c:pt>
              </c:numCache>
            </c:numRef>
          </c:val>
        </c:ser>
        <c:ser>
          <c:idx val="6"/>
          <c:order val="6"/>
          <c:tx>
            <c:strRef>
              <c:f>'24m_Pivot'!$J$3:$J$4</c:f>
              <c:strCache>
                <c:ptCount val="1"/>
                <c:pt idx="0">
                  <c:v>Unknown</c:v>
                </c:pt>
              </c:strCache>
            </c:strRef>
          </c:tx>
          <c:spPr>
            <a:solidFill>
              <a:srgbClr val="FFCD66"/>
            </a:solidFill>
          </c:spPr>
          <c:cat>
            <c:multiLvlStrRef>
              <c:f>'24m_Pivot'!$A$5:$C$28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'24m_Pivot'!$J$5:$J$28</c:f>
              <c:numCache>
                <c:formatCode>#,##0;[Red]\-#,##0;_-* "-";_-@_-</c:formatCode>
                <c:ptCount val="24"/>
                <c:pt idx="0">
                  <c:v>0</c:v>
                </c:pt>
                <c:pt idx="1">
                  <c:v>636</c:v>
                </c:pt>
                <c:pt idx="2">
                  <c:v>1191</c:v>
                </c:pt>
                <c:pt idx="3">
                  <c:v>1539</c:v>
                </c:pt>
                <c:pt idx="4">
                  <c:v>1827</c:v>
                </c:pt>
                <c:pt idx="5">
                  <c:v>2046</c:v>
                </c:pt>
                <c:pt idx="6">
                  <c:v>2199</c:v>
                </c:pt>
                <c:pt idx="7">
                  <c:v>2340</c:v>
                </c:pt>
                <c:pt idx="8">
                  <c:v>2433</c:v>
                </c:pt>
                <c:pt idx="9">
                  <c:v>2496</c:v>
                </c:pt>
                <c:pt idx="10">
                  <c:v>2628</c:v>
                </c:pt>
                <c:pt idx="11">
                  <c:v>2502</c:v>
                </c:pt>
                <c:pt idx="12">
                  <c:v>2511</c:v>
                </c:pt>
                <c:pt idx="13">
                  <c:v>2631</c:v>
                </c:pt>
                <c:pt idx="14">
                  <c:v>2766</c:v>
                </c:pt>
                <c:pt idx="15">
                  <c:v>2835</c:v>
                </c:pt>
                <c:pt idx="16">
                  <c:v>2940</c:v>
                </c:pt>
                <c:pt idx="17">
                  <c:v>3078</c:v>
                </c:pt>
                <c:pt idx="18">
                  <c:v>3180</c:v>
                </c:pt>
                <c:pt idx="19">
                  <c:v>3285</c:v>
                </c:pt>
                <c:pt idx="20">
                  <c:v>3432</c:v>
                </c:pt>
                <c:pt idx="21">
                  <c:v>3486</c:v>
                </c:pt>
                <c:pt idx="22">
                  <c:v>3597</c:v>
                </c:pt>
                <c:pt idx="23">
                  <c:v>3498</c:v>
                </c:pt>
              </c:numCache>
            </c:numRef>
          </c:val>
        </c:ser>
        <c:ser>
          <c:idx val="7"/>
          <c:order val="7"/>
          <c:tx>
            <c:strRef>
              <c:f>'24m_Pivot'!$K$3:$K$4</c:f>
              <c:strCache>
                <c:ptCount val="1"/>
                <c:pt idx="0">
                  <c:v>Detention</c:v>
                </c:pt>
              </c:strCache>
            </c:strRef>
          </c:tx>
          <c:spPr>
            <a:solidFill>
              <a:srgbClr val="F37021"/>
            </a:solidFill>
          </c:spPr>
          <c:cat>
            <c:multiLvlStrRef>
              <c:f>'24m_Pivot'!$A$5:$C$28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'24m_Pivot'!$K$5:$K$28</c:f>
              <c:numCache>
                <c:formatCode>#,##0;[Red]\-#,##0;_-* "-";_-@_-</c:formatCode>
                <c:ptCount val="24"/>
                <c:pt idx="0">
                  <c:v>0</c:v>
                </c:pt>
                <c:pt idx="1">
                  <c:v>21</c:v>
                </c:pt>
                <c:pt idx="2">
                  <c:v>33</c:v>
                </c:pt>
                <c:pt idx="3">
                  <c:v>48</c:v>
                </c:pt>
                <c:pt idx="4">
                  <c:v>66</c:v>
                </c:pt>
                <c:pt idx="5">
                  <c:v>75</c:v>
                </c:pt>
                <c:pt idx="6">
                  <c:v>84</c:v>
                </c:pt>
                <c:pt idx="7">
                  <c:v>117</c:v>
                </c:pt>
                <c:pt idx="8">
                  <c:v>129</c:v>
                </c:pt>
                <c:pt idx="9">
                  <c:v>135</c:v>
                </c:pt>
                <c:pt idx="10">
                  <c:v>138</c:v>
                </c:pt>
                <c:pt idx="11">
                  <c:v>141</c:v>
                </c:pt>
                <c:pt idx="12">
                  <c:v>135</c:v>
                </c:pt>
                <c:pt idx="13">
                  <c:v>141</c:v>
                </c:pt>
                <c:pt idx="14">
                  <c:v>147</c:v>
                </c:pt>
                <c:pt idx="15">
                  <c:v>150</c:v>
                </c:pt>
                <c:pt idx="16">
                  <c:v>156</c:v>
                </c:pt>
                <c:pt idx="17">
                  <c:v>159</c:v>
                </c:pt>
                <c:pt idx="18">
                  <c:v>159</c:v>
                </c:pt>
                <c:pt idx="19">
                  <c:v>168</c:v>
                </c:pt>
                <c:pt idx="20">
                  <c:v>183</c:v>
                </c:pt>
                <c:pt idx="21">
                  <c:v>180</c:v>
                </c:pt>
                <c:pt idx="22">
                  <c:v>183</c:v>
                </c:pt>
                <c:pt idx="23">
                  <c:v>186</c:v>
                </c:pt>
              </c:numCache>
            </c:numRef>
          </c:val>
        </c:ser>
        <c:ser>
          <c:idx val="8"/>
          <c:order val="8"/>
          <c:tx>
            <c:strRef>
              <c:f>'24m_Pivot'!$L$3:$L$4</c:f>
              <c:strCache>
                <c:ptCount val="1"/>
                <c:pt idx="0">
                  <c:v>Overseas</c:v>
                </c:pt>
              </c:strCache>
            </c:strRef>
          </c:tx>
          <c:spPr>
            <a:solidFill>
              <a:srgbClr val="7F3F98"/>
            </a:solidFill>
          </c:spPr>
          <c:cat>
            <c:multiLvlStrRef>
              <c:f>'24m_Pivot'!$A$5:$C$28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'24m_Pivot'!$L$5:$L$28</c:f>
              <c:numCache>
                <c:formatCode>#,##0;[Red]\-#,##0;_-* "-";_-@_-</c:formatCode>
                <c:ptCount val="24"/>
                <c:pt idx="0">
                  <c:v>51</c:v>
                </c:pt>
                <c:pt idx="1">
                  <c:v>258</c:v>
                </c:pt>
                <c:pt idx="2">
                  <c:v>384</c:v>
                </c:pt>
                <c:pt idx="3">
                  <c:v>477</c:v>
                </c:pt>
                <c:pt idx="4">
                  <c:v>642</c:v>
                </c:pt>
                <c:pt idx="5">
                  <c:v>744</c:v>
                </c:pt>
                <c:pt idx="6">
                  <c:v>870</c:v>
                </c:pt>
                <c:pt idx="7">
                  <c:v>975</c:v>
                </c:pt>
                <c:pt idx="8">
                  <c:v>1059</c:v>
                </c:pt>
                <c:pt idx="9">
                  <c:v>1146</c:v>
                </c:pt>
                <c:pt idx="10">
                  <c:v>1239</c:v>
                </c:pt>
                <c:pt idx="11">
                  <c:v>1296</c:v>
                </c:pt>
                <c:pt idx="12">
                  <c:v>1377</c:v>
                </c:pt>
                <c:pt idx="13">
                  <c:v>1410</c:v>
                </c:pt>
                <c:pt idx="14">
                  <c:v>1491</c:v>
                </c:pt>
                <c:pt idx="15">
                  <c:v>1572</c:v>
                </c:pt>
                <c:pt idx="16">
                  <c:v>1623</c:v>
                </c:pt>
                <c:pt idx="17">
                  <c:v>1692</c:v>
                </c:pt>
                <c:pt idx="18">
                  <c:v>1761</c:v>
                </c:pt>
                <c:pt idx="19">
                  <c:v>1827</c:v>
                </c:pt>
                <c:pt idx="20">
                  <c:v>1869</c:v>
                </c:pt>
                <c:pt idx="21">
                  <c:v>1908</c:v>
                </c:pt>
                <c:pt idx="22">
                  <c:v>1941</c:v>
                </c:pt>
                <c:pt idx="23">
                  <c:v>1953</c:v>
                </c:pt>
              </c:numCache>
            </c:numRef>
          </c:val>
        </c:ser>
        <c:ser>
          <c:idx val="9"/>
          <c:order val="9"/>
          <c:tx>
            <c:strRef>
              <c:f>'24m_Pivot'!$M$3:$M$4</c:f>
              <c:strCache>
                <c:ptCount val="1"/>
                <c:pt idx="0">
                  <c:v>Retired</c:v>
                </c:pt>
              </c:strCache>
            </c:strRef>
          </c:tx>
          <c:spPr>
            <a:solidFill>
              <a:srgbClr val="A5A5A5"/>
            </a:solidFill>
          </c:spPr>
          <c:cat>
            <c:multiLvlStrRef>
              <c:f>'24m_Pivot'!$A$5:$C$28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'24m_Pivot'!$M$5:$M$28</c:f>
              <c:numCache>
                <c:formatCode>#,##0;[Red]\-#,##0;_-* "-";_-@_-</c:formatCode>
                <c:ptCount val="24"/>
                <c:pt idx="0">
                  <c:v>0</c:v>
                </c:pt>
                <c:pt idx="1">
                  <c:v>27</c:v>
                </c:pt>
                <c:pt idx="2">
                  <c:v>39</c:v>
                </c:pt>
                <c:pt idx="3">
                  <c:v>39</c:v>
                </c:pt>
                <c:pt idx="4">
                  <c:v>69</c:v>
                </c:pt>
                <c:pt idx="5">
                  <c:v>84</c:v>
                </c:pt>
                <c:pt idx="6">
                  <c:v>84</c:v>
                </c:pt>
                <c:pt idx="7">
                  <c:v>117</c:v>
                </c:pt>
                <c:pt idx="8">
                  <c:v>132</c:v>
                </c:pt>
                <c:pt idx="9">
                  <c:v>132</c:v>
                </c:pt>
                <c:pt idx="10">
                  <c:v>165</c:v>
                </c:pt>
                <c:pt idx="11">
                  <c:v>165</c:v>
                </c:pt>
                <c:pt idx="12">
                  <c:v>192</c:v>
                </c:pt>
                <c:pt idx="13">
                  <c:v>204</c:v>
                </c:pt>
                <c:pt idx="14">
                  <c:v>207</c:v>
                </c:pt>
                <c:pt idx="15">
                  <c:v>231</c:v>
                </c:pt>
                <c:pt idx="16">
                  <c:v>249</c:v>
                </c:pt>
                <c:pt idx="17">
                  <c:v>252</c:v>
                </c:pt>
                <c:pt idx="18">
                  <c:v>297</c:v>
                </c:pt>
                <c:pt idx="19">
                  <c:v>315</c:v>
                </c:pt>
                <c:pt idx="20">
                  <c:v>315</c:v>
                </c:pt>
                <c:pt idx="21">
                  <c:v>345</c:v>
                </c:pt>
                <c:pt idx="22">
                  <c:v>354</c:v>
                </c:pt>
                <c:pt idx="23">
                  <c:v>354</c:v>
                </c:pt>
              </c:numCache>
            </c:numRef>
          </c:val>
        </c:ser>
        <c:ser>
          <c:idx val="10"/>
          <c:order val="10"/>
          <c:tx>
            <c:strRef>
              <c:f>'24m_Pivot'!$N$3:$N$4</c:f>
              <c:strCache>
                <c:ptCount val="1"/>
                <c:pt idx="0">
                  <c:v>Dead</c:v>
                </c:pt>
              </c:strCache>
            </c:strRef>
          </c:tx>
          <c:spPr>
            <a:solidFill>
              <a:srgbClr val="414141"/>
            </a:solidFill>
          </c:spPr>
          <c:cat>
            <c:multiLvlStrRef>
              <c:f>'24m_Pivot'!$A$5:$C$28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'24m_Pivot'!$N$5:$N$28</c:f>
              <c:numCache>
                <c:formatCode>#,##0;[Red]\-#,##0;_-* "-";_-@_-</c:formatCode>
                <c:ptCount val="24"/>
                <c:pt idx="0">
                  <c:v>0</c:v>
                </c:pt>
                <c:pt idx="1">
                  <c:v>0</c:v>
                </c:pt>
                <c:pt idx="2">
                  <c:v>6</c:v>
                </c:pt>
                <c:pt idx="3">
                  <c:v>12</c:v>
                </c:pt>
                <c:pt idx="4">
                  <c:v>21</c:v>
                </c:pt>
                <c:pt idx="5">
                  <c:v>21</c:v>
                </c:pt>
                <c:pt idx="6">
                  <c:v>30</c:v>
                </c:pt>
                <c:pt idx="7">
                  <c:v>30</c:v>
                </c:pt>
                <c:pt idx="8">
                  <c:v>33</c:v>
                </c:pt>
                <c:pt idx="9">
                  <c:v>39</c:v>
                </c:pt>
                <c:pt idx="10">
                  <c:v>45</c:v>
                </c:pt>
                <c:pt idx="11">
                  <c:v>45</c:v>
                </c:pt>
                <c:pt idx="12">
                  <c:v>48</c:v>
                </c:pt>
                <c:pt idx="13">
                  <c:v>60</c:v>
                </c:pt>
                <c:pt idx="14">
                  <c:v>66</c:v>
                </c:pt>
                <c:pt idx="15">
                  <c:v>72</c:v>
                </c:pt>
                <c:pt idx="16">
                  <c:v>75</c:v>
                </c:pt>
                <c:pt idx="17">
                  <c:v>84</c:v>
                </c:pt>
                <c:pt idx="18">
                  <c:v>90</c:v>
                </c:pt>
                <c:pt idx="19">
                  <c:v>96</c:v>
                </c:pt>
                <c:pt idx="20">
                  <c:v>99</c:v>
                </c:pt>
                <c:pt idx="21">
                  <c:v>105</c:v>
                </c:pt>
                <c:pt idx="22">
                  <c:v>108</c:v>
                </c:pt>
                <c:pt idx="23">
                  <c:v>111</c:v>
                </c:pt>
              </c:numCache>
            </c:numRef>
          </c:val>
        </c:ser>
        <c:dLbls>
          <c:showLegendKey val="0"/>
          <c:showVal val="0"/>
          <c:showCatName val="0"/>
          <c:showSerName val="0"/>
          <c:showPercent val="0"/>
          <c:showBubbleSize val="0"/>
        </c:dLbls>
        <c:axId val="119476608"/>
        <c:axId val="119478528"/>
      </c:areaChart>
      <c:catAx>
        <c:axId val="119476608"/>
        <c:scaling>
          <c:orientation val="minMax"/>
        </c:scaling>
        <c:delete val="0"/>
        <c:axPos val="b"/>
        <c:title>
          <c:tx>
            <c:rich>
              <a:bodyPr/>
              <a:lstStyle/>
              <a:p>
                <a:pPr>
                  <a:defRPr/>
                </a:pPr>
                <a:r>
                  <a:rPr lang="en-AU"/>
                  <a:t>Number of months since off-benefit transition</a:t>
                </a:r>
              </a:p>
            </c:rich>
          </c:tx>
          <c:overlay val="0"/>
        </c:title>
        <c:majorTickMark val="out"/>
        <c:minorTickMark val="none"/>
        <c:tickLblPos val="nextTo"/>
        <c:crossAx val="119478528"/>
        <c:crosses val="autoZero"/>
        <c:auto val="1"/>
        <c:lblAlgn val="ctr"/>
        <c:lblOffset val="100"/>
        <c:noMultiLvlLbl val="0"/>
      </c:catAx>
      <c:valAx>
        <c:axId val="119478528"/>
        <c:scaling>
          <c:orientation val="minMax"/>
        </c:scaling>
        <c:delete val="0"/>
        <c:axPos val="l"/>
        <c:majorGridlines/>
        <c:title>
          <c:tx>
            <c:rich>
              <a:bodyPr rot="-5400000" vert="horz"/>
              <a:lstStyle/>
              <a:p>
                <a:pPr>
                  <a:defRPr/>
                </a:pPr>
                <a:r>
                  <a:rPr lang="en-AU"/>
                  <a:t>Percentage of people</a:t>
                </a:r>
              </a:p>
            </c:rich>
          </c:tx>
          <c:overlay val="0"/>
        </c:title>
        <c:numFmt formatCode="0%" sourceLinked="1"/>
        <c:majorTickMark val="out"/>
        <c:minorTickMark val="none"/>
        <c:tickLblPos val="nextTo"/>
        <c:crossAx val="11947660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[Off Benefit Electronic_Appendices.xlsx]24m_Pivot2!PivotTable4</c:name>
    <c:fmtId val="3"/>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spPr>
          <a:solidFill>
            <a:srgbClr val="A5A5A5"/>
          </a:solidFill>
        </c:spPr>
        <c:marker>
          <c:symbol val="none"/>
        </c:marker>
      </c:pivotFmt>
      <c:pivotFmt>
        <c:idx val="34"/>
        <c:spPr>
          <a:solidFill>
            <a:srgbClr val="414141"/>
          </a:solidFill>
        </c:spPr>
        <c:marker>
          <c:symbol val="none"/>
        </c:marker>
      </c:pivotFmt>
      <c:pivotFmt>
        <c:idx val="35"/>
        <c:spPr>
          <a:solidFill>
            <a:srgbClr val="84D7FF"/>
          </a:solidFill>
        </c:spPr>
        <c:marker>
          <c:symbol val="none"/>
        </c:marker>
      </c:pivotFmt>
      <c:pivotFmt>
        <c:idx val="36"/>
        <c:spPr>
          <a:solidFill>
            <a:srgbClr val="0088CB"/>
          </a:solidFill>
        </c:spPr>
        <c:marker>
          <c:symbol val="none"/>
        </c:marker>
      </c:pivotFmt>
      <c:pivotFmt>
        <c:idx val="37"/>
        <c:spPr>
          <a:solidFill>
            <a:srgbClr val="F37021"/>
          </a:solidFill>
        </c:spPr>
        <c:marker>
          <c:symbol val="none"/>
        </c:marker>
      </c:pivotFmt>
      <c:pivotFmt>
        <c:idx val="38"/>
        <c:spPr>
          <a:solidFill>
            <a:srgbClr val="FFCD66"/>
          </a:solidFill>
        </c:spPr>
        <c:marker>
          <c:symbol val="none"/>
        </c:marker>
      </c:pivotFmt>
      <c:pivotFmt>
        <c:idx val="39"/>
        <c:spPr>
          <a:solidFill>
            <a:srgbClr val="ED1C24"/>
          </a:solidFill>
        </c:spPr>
        <c:marker>
          <c:symbol val="none"/>
        </c:marker>
      </c:pivotFmt>
      <c:pivotFmt>
        <c:idx val="40"/>
        <c:spPr>
          <a:solidFill>
            <a:srgbClr val="7F3F98"/>
          </a:solidFill>
        </c:spPr>
        <c:marker>
          <c:symbol val="none"/>
        </c:marker>
      </c:pivotFmt>
      <c:pivotFmt>
        <c:idx val="41"/>
        <c:spPr>
          <a:solidFill>
            <a:srgbClr val="A7CD87"/>
          </a:solidFill>
        </c:spPr>
        <c:marker>
          <c:symbol val="none"/>
        </c:marker>
      </c:pivotFmt>
      <c:pivotFmt>
        <c:idx val="42"/>
        <c:spPr>
          <a:solidFill>
            <a:srgbClr val="E1EED7"/>
          </a:solidFill>
        </c:spPr>
        <c:marker>
          <c:symbol val="none"/>
        </c:marker>
      </c:pivotFmt>
      <c:pivotFmt>
        <c:idx val="43"/>
        <c:spPr>
          <a:solidFill>
            <a:srgbClr val="6CA043"/>
          </a:solidFill>
        </c:spPr>
        <c:marker>
          <c:symbol val="none"/>
        </c:marker>
      </c:pivotFmt>
      <c:pivotFmt>
        <c:idx val="44"/>
        <c:spPr>
          <a:solidFill>
            <a:srgbClr val="0088CB"/>
          </a:solidFill>
        </c:spPr>
        <c:marker>
          <c:symbol val="none"/>
        </c:marker>
      </c:pivotFmt>
      <c:pivotFmt>
        <c:idx val="45"/>
        <c:spPr>
          <a:solidFill>
            <a:srgbClr val="84D7FF"/>
          </a:solidFill>
        </c:spPr>
        <c:marker>
          <c:symbol val="none"/>
        </c:marker>
      </c:pivotFmt>
      <c:pivotFmt>
        <c:idx val="46"/>
        <c:spPr>
          <a:solidFill>
            <a:srgbClr val="6CA043"/>
          </a:solidFill>
        </c:spPr>
        <c:marker>
          <c:symbol val="none"/>
        </c:marker>
      </c:pivotFmt>
      <c:pivotFmt>
        <c:idx val="47"/>
        <c:spPr>
          <a:solidFill>
            <a:srgbClr val="E1EED7"/>
          </a:solidFill>
        </c:spPr>
        <c:marker>
          <c:symbol val="none"/>
        </c:marker>
      </c:pivotFmt>
      <c:pivotFmt>
        <c:idx val="48"/>
        <c:spPr>
          <a:solidFill>
            <a:srgbClr val="A7CD87"/>
          </a:solidFill>
        </c:spPr>
        <c:marker>
          <c:symbol val="none"/>
        </c:marker>
      </c:pivotFmt>
      <c:pivotFmt>
        <c:idx val="49"/>
        <c:spPr>
          <a:solidFill>
            <a:srgbClr val="ED1C24"/>
          </a:solidFill>
        </c:spPr>
        <c:marker>
          <c:symbol val="none"/>
        </c:marker>
      </c:pivotFmt>
      <c:pivotFmt>
        <c:idx val="50"/>
        <c:spPr>
          <a:solidFill>
            <a:srgbClr val="FFCD66"/>
          </a:solidFill>
        </c:spPr>
        <c:marker>
          <c:symbol val="none"/>
        </c:marker>
      </c:pivotFmt>
      <c:pivotFmt>
        <c:idx val="51"/>
        <c:spPr>
          <a:solidFill>
            <a:srgbClr val="F37021"/>
          </a:solidFill>
        </c:spPr>
        <c:marker>
          <c:symbol val="none"/>
        </c:marker>
      </c:pivotFmt>
      <c:pivotFmt>
        <c:idx val="52"/>
        <c:spPr>
          <a:solidFill>
            <a:srgbClr val="7F3F98"/>
          </a:solidFill>
        </c:spPr>
        <c:marker>
          <c:symbol val="none"/>
        </c:marker>
      </c:pivotFmt>
      <c:pivotFmt>
        <c:idx val="53"/>
        <c:spPr>
          <a:solidFill>
            <a:srgbClr val="A5A5A5"/>
          </a:solidFill>
        </c:spPr>
        <c:marker>
          <c:symbol val="none"/>
        </c:marker>
      </c:pivotFmt>
      <c:pivotFmt>
        <c:idx val="54"/>
        <c:spPr>
          <a:solidFill>
            <a:srgbClr val="414141"/>
          </a:solidFill>
        </c:spPr>
        <c:marker>
          <c:symbol val="none"/>
        </c:marker>
      </c:pivotFmt>
      <c:pivotFmt>
        <c:idx val="55"/>
        <c:spPr>
          <a:solidFill>
            <a:srgbClr val="A5A5A5"/>
          </a:solidFill>
        </c:spPr>
        <c:marker>
          <c:symbol val="none"/>
        </c:marker>
      </c:pivotFmt>
      <c:pivotFmt>
        <c:idx val="56"/>
        <c:spPr>
          <a:solidFill>
            <a:srgbClr val="414141"/>
          </a:solidFill>
        </c:spPr>
        <c:marker>
          <c:symbol val="none"/>
        </c:marker>
      </c:pivotFmt>
      <c:pivotFmt>
        <c:idx val="57"/>
        <c:spPr>
          <a:solidFill>
            <a:srgbClr val="84D7FF"/>
          </a:solidFill>
        </c:spPr>
        <c:marker>
          <c:symbol val="none"/>
        </c:marker>
      </c:pivotFmt>
      <c:pivotFmt>
        <c:idx val="58"/>
        <c:spPr>
          <a:solidFill>
            <a:srgbClr val="0088CB"/>
          </a:solidFill>
        </c:spPr>
        <c:marker>
          <c:symbol val="none"/>
        </c:marker>
      </c:pivotFmt>
      <c:pivotFmt>
        <c:idx val="59"/>
        <c:spPr>
          <a:solidFill>
            <a:srgbClr val="F37021"/>
          </a:solidFill>
        </c:spPr>
        <c:marker>
          <c:symbol val="none"/>
        </c:marker>
      </c:pivotFmt>
      <c:pivotFmt>
        <c:idx val="60"/>
        <c:spPr>
          <a:solidFill>
            <a:srgbClr val="FFCD66"/>
          </a:solidFill>
        </c:spPr>
        <c:marker>
          <c:symbol val="none"/>
        </c:marker>
      </c:pivotFmt>
      <c:pivotFmt>
        <c:idx val="61"/>
        <c:spPr>
          <a:solidFill>
            <a:srgbClr val="ED1C24"/>
          </a:solidFill>
        </c:spPr>
        <c:marker>
          <c:symbol val="none"/>
        </c:marker>
      </c:pivotFmt>
      <c:pivotFmt>
        <c:idx val="62"/>
        <c:spPr>
          <a:solidFill>
            <a:srgbClr val="7F3F98"/>
          </a:solidFill>
        </c:spPr>
        <c:marker>
          <c:symbol val="none"/>
        </c:marker>
      </c:pivotFmt>
      <c:pivotFmt>
        <c:idx val="63"/>
        <c:spPr>
          <a:solidFill>
            <a:srgbClr val="A7CD87"/>
          </a:solidFill>
        </c:spPr>
        <c:marker>
          <c:symbol val="none"/>
        </c:marker>
      </c:pivotFmt>
      <c:pivotFmt>
        <c:idx val="64"/>
        <c:spPr>
          <a:solidFill>
            <a:srgbClr val="E1EED7"/>
          </a:solidFill>
        </c:spPr>
        <c:marker>
          <c:symbol val="none"/>
        </c:marker>
      </c:pivotFmt>
      <c:pivotFmt>
        <c:idx val="65"/>
        <c:spPr>
          <a:solidFill>
            <a:srgbClr val="6CA043"/>
          </a:solidFill>
        </c:spPr>
        <c:marker>
          <c:symbol val="none"/>
        </c:marker>
      </c:pivotFmt>
      <c:pivotFmt>
        <c:idx val="66"/>
        <c:spPr>
          <a:ln w="25400">
            <a:noFill/>
          </a:ln>
        </c:spPr>
        <c:marker>
          <c:symbol val="none"/>
        </c:marker>
      </c:pivotFmt>
      <c:pivotFmt>
        <c:idx val="67"/>
        <c:spPr>
          <a:ln w="25400">
            <a:noFill/>
          </a:ln>
        </c:spPr>
        <c:marker>
          <c:symbol val="none"/>
        </c:marker>
      </c:pivotFmt>
      <c:pivotFmt>
        <c:idx val="68"/>
        <c:spPr>
          <a:ln w="25400">
            <a:noFill/>
          </a:ln>
        </c:spPr>
        <c:marker>
          <c:symbol val="none"/>
        </c:marker>
      </c:pivotFmt>
      <c:pivotFmt>
        <c:idx val="69"/>
        <c:spPr>
          <a:ln w="25400">
            <a:noFill/>
          </a:ln>
        </c:spPr>
        <c:marker>
          <c:symbol val="none"/>
        </c:marker>
      </c:pivotFmt>
    </c:pivotFmts>
    <c:plotArea>
      <c:layout/>
      <c:areaChart>
        <c:grouping val="percentStacked"/>
        <c:varyColors val="0"/>
        <c:ser>
          <c:idx val="0"/>
          <c:order val="0"/>
          <c:tx>
            <c:strRef>
              <c:f>'24m_Pivot2'!$D$3:$D$4</c:f>
              <c:strCache>
                <c:ptCount val="1"/>
                <c:pt idx="0">
                  <c:v>Substantial employment</c:v>
                </c:pt>
              </c:strCache>
            </c:strRef>
          </c:tx>
          <c:spPr>
            <a:solidFill>
              <a:srgbClr val="0088CB"/>
            </a:solidFill>
          </c:spPr>
          <c:cat>
            <c:multiLvlStrRef>
              <c:f>'24m_Pivot2'!$A$5:$C$28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'24m_Pivot2'!$D$5:$D$28</c:f>
              <c:numCache>
                <c:formatCode>#,##0;[Red]\-#,##0;_-* "-";_-@_-</c:formatCode>
                <c:ptCount val="24"/>
                <c:pt idx="0">
                  <c:v>34098</c:v>
                </c:pt>
                <c:pt idx="1">
                  <c:v>29781</c:v>
                </c:pt>
                <c:pt idx="2">
                  <c:v>27213</c:v>
                </c:pt>
                <c:pt idx="3">
                  <c:v>25545</c:v>
                </c:pt>
                <c:pt idx="4">
                  <c:v>24207</c:v>
                </c:pt>
                <c:pt idx="5">
                  <c:v>22800</c:v>
                </c:pt>
                <c:pt idx="6">
                  <c:v>21702</c:v>
                </c:pt>
                <c:pt idx="7">
                  <c:v>20757</c:v>
                </c:pt>
                <c:pt idx="8">
                  <c:v>20169</c:v>
                </c:pt>
                <c:pt idx="9">
                  <c:v>19728</c:v>
                </c:pt>
                <c:pt idx="10">
                  <c:v>19437</c:v>
                </c:pt>
                <c:pt idx="11">
                  <c:v>19821</c:v>
                </c:pt>
                <c:pt idx="12">
                  <c:v>20802</c:v>
                </c:pt>
                <c:pt idx="13">
                  <c:v>20769</c:v>
                </c:pt>
                <c:pt idx="14">
                  <c:v>20562</c:v>
                </c:pt>
                <c:pt idx="15">
                  <c:v>20124</c:v>
                </c:pt>
                <c:pt idx="16">
                  <c:v>19905</c:v>
                </c:pt>
                <c:pt idx="17">
                  <c:v>19446</c:v>
                </c:pt>
                <c:pt idx="18">
                  <c:v>19161</c:v>
                </c:pt>
                <c:pt idx="19">
                  <c:v>18621</c:v>
                </c:pt>
                <c:pt idx="20">
                  <c:v>18357</c:v>
                </c:pt>
                <c:pt idx="21">
                  <c:v>18186</c:v>
                </c:pt>
                <c:pt idx="22">
                  <c:v>18054</c:v>
                </c:pt>
                <c:pt idx="23">
                  <c:v>18570</c:v>
                </c:pt>
              </c:numCache>
            </c:numRef>
          </c:val>
        </c:ser>
        <c:ser>
          <c:idx val="1"/>
          <c:order val="1"/>
          <c:tx>
            <c:strRef>
              <c:f>'24m_Pivot2'!$E$3:$E$4</c:f>
              <c:strCache>
                <c:ptCount val="1"/>
                <c:pt idx="0">
                  <c:v>Less substantial employment</c:v>
                </c:pt>
              </c:strCache>
            </c:strRef>
          </c:tx>
          <c:spPr>
            <a:solidFill>
              <a:srgbClr val="84D7FF"/>
            </a:solidFill>
          </c:spPr>
          <c:cat>
            <c:multiLvlStrRef>
              <c:f>'24m_Pivot2'!$A$5:$C$28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'24m_Pivot2'!$E$5:$E$28</c:f>
              <c:numCache>
                <c:formatCode>#,##0;[Red]\-#,##0;_-* "-";_-@_-</c:formatCode>
                <c:ptCount val="24"/>
                <c:pt idx="0">
                  <c:v>0</c:v>
                </c:pt>
                <c:pt idx="1">
                  <c:v>1419</c:v>
                </c:pt>
                <c:pt idx="2">
                  <c:v>1431</c:v>
                </c:pt>
                <c:pt idx="3">
                  <c:v>1398</c:v>
                </c:pt>
                <c:pt idx="4">
                  <c:v>1338</c:v>
                </c:pt>
                <c:pt idx="5">
                  <c:v>1257</c:v>
                </c:pt>
                <c:pt idx="6">
                  <c:v>1137</c:v>
                </c:pt>
                <c:pt idx="7">
                  <c:v>1158</c:v>
                </c:pt>
                <c:pt idx="8">
                  <c:v>1107</c:v>
                </c:pt>
                <c:pt idx="9">
                  <c:v>1095</c:v>
                </c:pt>
                <c:pt idx="10">
                  <c:v>1080</c:v>
                </c:pt>
                <c:pt idx="11">
                  <c:v>1038</c:v>
                </c:pt>
                <c:pt idx="12">
                  <c:v>957</c:v>
                </c:pt>
                <c:pt idx="13">
                  <c:v>1002</c:v>
                </c:pt>
                <c:pt idx="14">
                  <c:v>951</c:v>
                </c:pt>
                <c:pt idx="15">
                  <c:v>975</c:v>
                </c:pt>
                <c:pt idx="16">
                  <c:v>933</c:v>
                </c:pt>
                <c:pt idx="17">
                  <c:v>933</c:v>
                </c:pt>
                <c:pt idx="18">
                  <c:v>864</c:v>
                </c:pt>
                <c:pt idx="19">
                  <c:v>942</c:v>
                </c:pt>
                <c:pt idx="20">
                  <c:v>912</c:v>
                </c:pt>
                <c:pt idx="21">
                  <c:v>903</c:v>
                </c:pt>
                <c:pt idx="22">
                  <c:v>936</c:v>
                </c:pt>
                <c:pt idx="23">
                  <c:v>903</c:v>
                </c:pt>
              </c:numCache>
            </c:numRef>
          </c:val>
        </c:ser>
        <c:ser>
          <c:idx val="2"/>
          <c:order val="2"/>
          <c:tx>
            <c:strRef>
              <c:f>'24m_Pivot2'!$F$3:$F$4</c:f>
              <c:strCache>
                <c:ptCount val="1"/>
                <c:pt idx="0">
                  <c:v>Training</c:v>
                </c:pt>
              </c:strCache>
            </c:strRef>
          </c:tx>
          <c:spPr>
            <a:solidFill>
              <a:srgbClr val="6CA043"/>
            </a:solidFill>
          </c:spPr>
          <c:cat>
            <c:multiLvlStrRef>
              <c:f>'24m_Pivot2'!$A$5:$C$28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'24m_Pivot2'!$F$5:$F$28</c:f>
              <c:numCache>
                <c:formatCode>#,##0;[Red]\-#,##0;_-* "-";_-@_-</c:formatCode>
                <c:ptCount val="24"/>
                <c:pt idx="0">
                  <c:v>1491</c:v>
                </c:pt>
                <c:pt idx="1">
                  <c:v>1425</c:v>
                </c:pt>
                <c:pt idx="2">
                  <c:v>1431</c:v>
                </c:pt>
                <c:pt idx="3">
                  <c:v>1455</c:v>
                </c:pt>
                <c:pt idx="4">
                  <c:v>1449</c:v>
                </c:pt>
                <c:pt idx="5">
                  <c:v>1434</c:v>
                </c:pt>
                <c:pt idx="6">
                  <c:v>1467</c:v>
                </c:pt>
                <c:pt idx="7">
                  <c:v>1485</c:v>
                </c:pt>
                <c:pt idx="8">
                  <c:v>1494</c:v>
                </c:pt>
                <c:pt idx="9">
                  <c:v>1500</c:v>
                </c:pt>
                <c:pt idx="10">
                  <c:v>1497</c:v>
                </c:pt>
                <c:pt idx="11">
                  <c:v>1488</c:v>
                </c:pt>
                <c:pt idx="12">
                  <c:v>1518</c:v>
                </c:pt>
                <c:pt idx="13">
                  <c:v>1506</c:v>
                </c:pt>
                <c:pt idx="14">
                  <c:v>1521</c:v>
                </c:pt>
                <c:pt idx="15">
                  <c:v>1509</c:v>
                </c:pt>
                <c:pt idx="16">
                  <c:v>1512</c:v>
                </c:pt>
                <c:pt idx="17">
                  <c:v>1548</c:v>
                </c:pt>
                <c:pt idx="18">
                  <c:v>1524</c:v>
                </c:pt>
                <c:pt idx="19">
                  <c:v>1551</c:v>
                </c:pt>
                <c:pt idx="20">
                  <c:v>1530</c:v>
                </c:pt>
                <c:pt idx="21">
                  <c:v>1512</c:v>
                </c:pt>
                <c:pt idx="22">
                  <c:v>1521</c:v>
                </c:pt>
                <c:pt idx="23">
                  <c:v>1542</c:v>
                </c:pt>
              </c:numCache>
            </c:numRef>
          </c:val>
        </c:ser>
        <c:ser>
          <c:idx val="3"/>
          <c:order val="3"/>
          <c:tx>
            <c:strRef>
              <c:f>'24m_Pivot2'!$G$3:$G$4</c:f>
              <c:strCache>
                <c:ptCount val="1"/>
                <c:pt idx="0">
                  <c:v>Tertiary part-time</c:v>
                </c:pt>
              </c:strCache>
            </c:strRef>
          </c:tx>
          <c:spPr>
            <a:solidFill>
              <a:srgbClr val="E1EED7"/>
            </a:solidFill>
          </c:spPr>
          <c:cat>
            <c:multiLvlStrRef>
              <c:f>'24m_Pivot2'!$A$5:$C$28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'24m_Pivot2'!$G$5:$G$28</c:f>
              <c:numCache>
                <c:formatCode>#,##0;[Red]\-#,##0;_-* "-";_-@_-</c:formatCode>
                <c:ptCount val="24"/>
                <c:pt idx="0">
                  <c:v>768</c:v>
                </c:pt>
                <c:pt idx="1">
                  <c:v>669</c:v>
                </c:pt>
                <c:pt idx="2">
                  <c:v>648</c:v>
                </c:pt>
                <c:pt idx="3">
                  <c:v>630</c:v>
                </c:pt>
                <c:pt idx="4">
                  <c:v>624</c:v>
                </c:pt>
                <c:pt idx="5">
                  <c:v>621</c:v>
                </c:pt>
                <c:pt idx="6">
                  <c:v>600</c:v>
                </c:pt>
                <c:pt idx="7">
                  <c:v>582</c:v>
                </c:pt>
                <c:pt idx="8">
                  <c:v>609</c:v>
                </c:pt>
                <c:pt idx="9">
                  <c:v>609</c:v>
                </c:pt>
                <c:pt idx="10">
                  <c:v>630</c:v>
                </c:pt>
                <c:pt idx="11">
                  <c:v>654</c:v>
                </c:pt>
                <c:pt idx="12">
                  <c:v>672</c:v>
                </c:pt>
                <c:pt idx="13">
                  <c:v>663</c:v>
                </c:pt>
                <c:pt idx="14">
                  <c:v>657</c:v>
                </c:pt>
                <c:pt idx="15">
                  <c:v>660</c:v>
                </c:pt>
                <c:pt idx="16">
                  <c:v>663</c:v>
                </c:pt>
                <c:pt idx="17">
                  <c:v>654</c:v>
                </c:pt>
                <c:pt idx="18">
                  <c:v>666</c:v>
                </c:pt>
                <c:pt idx="19">
                  <c:v>642</c:v>
                </c:pt>
                <c:pt idx="20">
                  <c:v>645</c:v>
                </c:pt>
                <c:pt idx="21">
                  <c:v>633</c:v>
                </c:pt>
                <c:pt idx="22">
                  <c:v>618</c:v>
                </c:pt>
                <c:pt idx="23">
                  <c:v>630</c:v>
                </c:pt>
              </c:numCache>
            </c:numRef>
          </c:val>
        </c:ser>
        <c:ser>
          <c:idx val="4"/>
          <c:order val="4"/>
          <c:tx>
            <c:strRef>
              <c:f>'24m_Pivot2'!$H$3:$H$4</c:f>
              <c:strCache>
                <c:ptCount val="1"/>
                <c:pt idx="0">
                  <c:v>Tertiary full-time</c:v>
                </c:pt>
              </c:strCache>
            </c:strRef>
          </c:tx>
          <c:spPr>
            <a:solidFill>
              <a:srgbClr val="A7CD87"/>
            </a:solidFill>
          </c:spPr>
          <c:cat>
            <c:multiLvlStrRef>
              <c:f>'24m_Pivot2'!$A$5:$C$28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'24m_Pivot2'!$H$5:$H$28</c:f>
              <c:numCache>
                <c:formatCode>#,##0;[Red]\-#,##0;_-* "-";_-@_-</c:formatCode>
                <c:ptCount val="24"/>
                <c:pt idx="0">
                  <c:v>381</c:v>
                </c:pt>
                <c:pt idx="1">
                  <c:v>426</c:v>
                </c:pt>
                <c:pt idx="2">
                  <c:v>525</c:v>
                </c:pt>
                <c:pt idx="3">
                  <c:v>603</c:v>
                </c:pt>
                <c:pt idx="4">
                  <c:v>717</c:v>
                </c:pt>
                <c:pt idx="5">
                  <c:v>801</c:v>
                </c:pt>
                <c:pt idx="6">
                  <c:v>864</c:v>
                </c:pt>
                <c:pt idx="7">
                  <c:v>918</c:v>
                </c:pt>
                <c:pt idx="8">
                  <c:v>1014</c:v>
                </c:pt>
                <c:pt idx="9">
                  <c:v>1101</c:v>
                </c:pt>
                <c:pt idx="10">
                  <c:v>1152</c:v>
                </c:pt>
                <c:pt idx="11">
                  <c:v>1218</c:v>
                </c:pt>
                <c:pt idx="12">
                  <c:v>1257</c:v>
                </c:pt>
                <c:pt idx="13">
                  <c:v>1251</c:v>
                </c:pt>
                <c:pt idx="14">
                  <c:v>1275</c:v>
                </c:pt>
                <c:pt idx="15">
                  <c:v>1323</c:v>
                </c:pt>
                <c:pt idx="16">
                  <c:v>1347</c:v>
                </c:pt>
                <c:pt idx="17">
                  <c:v>1341</c:v>
                </c:pt>
                <c:pt idx="18">
                  <c:v>1326</c:v>
                </c:pt>
                <c:pt idx="19">
                  <c:v>1320</c:v>
                </c:pt>
                <c:pt idx="20">
                  <c:v>1299</c:v>
                </c:pt>
                <c:pt idx="21">
                  <c:v>1287</c:v>
                </c:pt>
                <c:pt idx="22">
                  <c:v>1281</c:v>
                </c:pt>
                <c:pt idx="23">
                  <c:v>1305</c:v>
                </c:pt>
              </c:numCache>
            </c:numRef>
          </c:val>
        </c:ser>
        <c:ser>
          <c:idx val="5"/>
          <c:order val="5"/>
          <c:tx>
            <c:strRef>
              <c:f>'24m_Pivot2'!$I$3:$I$4</c:f>
              <c:strCache>
                <c:ptCount val="1"/>
                <c:pt idx="0">
                  <c:v>Benefits</c:v>
                </c:pt>
              </c:strCache>
            </c:strRef>
          </c:tx>
          <c:spPr>
            <a:solidFill>
              <a:srgbClr val="ED1C24"/>
            </a:solidFill>
          </c:spPr>
          <c:cat>
            <c:multiLvlStrRef>
              <c:f>'24m_Pivot2'!$A$5:$C$28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'24m_Pivot2'!$I$5:$I$28</c:f>
              <c:numCache>
                <c:formatCode>#,##0;[Red]\-#,##0;_-* "-";_-@_-</c:formatCode>
                <c:ptCount val="24"/>
                <c:pt idx="0">
                  <c:v>0</c:v>
                </c:pt>
                <c:pt idx="1">
                  <c:v>2118</c:v>
                </c:pt>
                <c:pt idx="2">
                  <c:v>3882</c:v>
                </c:pt>
                <c:pt idx="3">
                  <c:v>5043</c:v>
                </c:pt>
                <c:pt idx="4">
                  <c:v>5826</c:v>
                </c:pt>
                <c:pt idx="5">
                  <c:v>6903</c:v>
                </c:pt>
                <c:pt idx="6">
                  <c:v>7749</c:v>
                </c:pt>
                <c:pt idx="7">
                  <c:v>8307</c:v>
                </c:pt>
                <c:pt idx="8">
                  <c:v>8610</c:v>
                </c:pt>
                <c:pt idx="9">
                  <c:v>8802</c:v>
                </c:pt>
                <c:pt idx="10">
                  <c:v>8778</c:v>
                </c:pt>
                <c:pt idx="11">
                  <c:v>8415</c:v>
                </c:pt>
                <c:pt idx="12">
                  <c:v>7311</c:v>
                </c:pt>
                <c:pt idx="13">
                  <c:v>7149</c:v>
                </c:pt>
                <c:pt idx="14">
                  <c:v>7146</c:v>
                </c:pt>
                <c:pt idx="15">
                  <c:v>7332</c:v>
                </c:pt>
                <c:pt idx="16">
                  <c:v>7380</c:v>
                </c:pt>
                <c:pt idx="17">
                  <c:v>7596</c:v>
                </c:pt>
                <c:pt idx="18">
                  <c:v>7755</c:v>
                </c:pt>
                <c:pt idx="19">
                  <c:v>8019</c:v>
                </c:pt>
                <c:pt idx="20">
                  <c:v>8142</c:v>
                </c:pt>
                <c:pt idx="21">
                  <c:v>8238</c:v>
                </c:pt>
                <c:pt idx="22">
                  <c:v>8193</c:v>
                </c:pt>
                <c:pt idx="23">
                  <c:v>7734</c:v>
                </c:pt>
              </c:numCache>
            </c:numRef>
          </c:val>
        </c:ser>
        <c:ser>
          <c:idx val="6"/>
          <c:order val="6"/>
          <c:tx>
            <c:strRef>
              <c:f>'24m_Pivot2'!$J$3:$J$4</c:f>
              <c:strCache>
                <c:ptCount val="1"/>
                <c:pt idx="0">
                  <c:v>Unknown</c:v>
                </c:pt>
              </c:strCache>
            </c:strRef>
          </c:tx>
          <c:spPr>
            <a:solidFill>
              <a:srgbClr val="FFCD66"/>
            </a:solidFill>
          </c:spPr>
          <c:cat>
            <c:multiLvlStrRef>
              <c:f>'24m_Pivot2'!$A$5:$C$28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'24m_Pivot2'!$J$5:$J$28</c:f>
              <c:numCache>
                <c:formatCode>#,##0;[Red]\-#,##0;_-* "-";_-@_-</c:formatCode>
                <c:ptCount val="24"/>
                <c:pt idx="0">
                  <c:v>0</c:v>
                </c:pt>
                <c:pt idx="1">
                  <c:v>636</c:v>
                </c:pt>
                <c:pt idx="2">
                  <c:v>1191</c:v>
                </c:pt>
                <c:pt idx="3">
                  <c:v>1539</c:v>
                </c:pt>
                <c:pt idx="4">
                  <c:v>1827</c:v>
                </c:pt>
                <c:pt idx="5">
                  <c:v>2046</c:v>
                </c:pt>
                <c:pt idx="6">
                  <c:v>2199</c:v>
                </c:pt>
                <c:pt idx="7">
                  <c:v>2340</c:v>
                </c:pt>
                <c:pt idx="8">
                  <c:v>2433</c:v>
                </c:pt>
                <c:pt idx="9">
                  <c:v>2496</c:v>
                </c:pt>
                <c:pt idx="10">
                  <c:v>2628</c:v>
                </c:pt>
                <c:pt idx="11">
                  <c:v>2502</c:v>
                </c:pt>
                <c:pt idx="12">
                  <c:v>2511</c:v>
                </c:pt>
                <c:pt idx="13">
                  <c:v>2631</c:v>
                </c:pt>
                <c:pt idx="14">
                  <c:v>2766</c:v>
                </c:pt>
                <c:pt idx="15">
                  <c:v>2835</c:v>
                </c:pt>
                <c:pt idx="16">
                  <c:v>2940</c:v>
                </c:pt>
                <c:pt idx="17">
                  <c:v>3078</c:v>
                </c:pt>
                <c:pt idx="18">
                  <c:v>3180</c:v>
                </c:pt>
                <c:pt idx="19">
                  <c:v>3285</c:v>
                </c:pt>
                <c:pt idx="20">
                  <c:v>3432</c:v>
                </c:pt>
                <c:pt idx="21">
                  <c:v>3486</c:v>
                </c:pt>
                <c:pt idx="22">
                  <c:v>3597</c:v>
                </c:pt>
                <c:pt idx="23">
                  <c:v>3498</c:v>
                </c:pt>
              </c:numCache>
            </c:numRef>
          </c:val>
        </c:ser>
        <c:ser>
          <c:idx val="7"/>
          <c:order val="7"/>
          <c:tx>
            <c:strRef>
              <c:f>'24m_Pivot2'!$K$3:$K$4</c:f>
              <c:strCache>
                <c:ptCount val="1"/>
                <c:pt idx="0">
                  <c:v>Detention</c:v>
                </c:pt>
              </c:strCache>
            </c:strRef>
          </c:tx>
          <c:spPr>
            <a:solidFill>
              <a:srgbClr val="F37021"/>
            </a:solidFill>
          </c:spPr>
          <c:cat>
            <c:multiLvlStrRef>
              <c:f>'24m_Pivot2'!$A$5:$C$28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'24m_Pivot2'!$K$5:$K$28</c:f>
              <c:numCache>
                <c:formatCode>#,##0;[Red]\-#,##0;_-* "-";_-@_-</c:formatCode>
                <c:ptCount val="24"/>
                <c:pt idx="0">
                  <c:v>0</c:v>
                </c:pt>
                <c:pt idx="1">
                  <c:v>21</c:v>
                </c:pt>
                <c:pt idx="2">
                  <c:v>33</c:v>
                </c:pt>
                <c:pt idx="3">
                  <c:v>48</c:v>
                </c:pt>
                <c:pt idx="4">
                  <c:v>66</c:v>
                </c:pt>
                <c:pt idx="5">
                  <c:v>75</c:v>
                </c:pt>
                <c:pt idx="6">
                  <c:v>84</c:v>
                </c:pt>
                <c:pt idx="7">
                  <c:v>117</c:v>
                </c:pt>
                <c:pt idx="8">
                  <c:v>129</c:v>
                </c:pt>
                <c:pt idx="9">
                  <c:v>135</c:v>
                </c:pt>
                <c:pt idx="10">
                  <c:v>138</c:v>
                </c:pt>
                <c:pt idx="11">
                  <c:v>141</c:v>
                </c:pt>
                <c:pt idx="12">
                  <c:v>135</c:v>
                </c:pt>
                <c:pt idx="13">
                  <c:v>141</c:v>
                </c:pt>
                <c:pt idx="14">
                  <c:v>147</c:v>
                </c:pt>
                <c:pt idx="15">
                  <c:v>150</c:v>
                </c:pt>
                <c:pt idx="16">
                  <c:v>156</c:v>
                </c:pt>
                <c:pt idx="17">
                  <c:v>159</c:v>
                </c:pt>
                <c:pt idx="18">
                  <c:v>159</c:v>
                </c:pt>
                <c:pt idx="19">
                  <c:v>168</c:v>
                </c:pt>
                <c:pt idx="20">
                  <c:v>183</c:v>
                </c:pt>
                <c:pt idx="21">
                  <c:v>180</c:v>
                </c:pt>
                <c:pt idx="22">
                  <c:v>183</c:v>
                </c:pt>
                <c:pt idx="23">
                  <c:v>186</c:v>
                </c:pt>
              </c:numCache>
            </c:numRef>
          </c:val>
        </c:ser>
        <c:ser>
          <c:idx val="8"/>
          <c:order val="8"/>
          <c:tx>
            <c:strRef>
              <c:f>'24m_Pivot2'!$L$3:$L$4</c:f>
              <c:strCache>
                <c:ptCount val="1"/>
                <c:pt idx="0">
                  <c:v>Overseas</c:v>
                </c:pt>
              </c:strCache>
            </c:strRef>
          </c:tx>
          <c:spPr>
            <a:solidFill>
              <a:srgbClr val="7F3F98"/>
            </a:solidFill>
          </c:spPr>
          <c:cat>
            <c:multiLvlStrRef>
              <c:f>'24m_Pivot2'!$A$5:$C$28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'24m_Pivot2'!$L$5:$L$28</c:f>
              <c:numCache>
                <c:formatCode>#,##0;[Red]\-#,##0;_-* "-";_-@_-</c:formatCode>
                <c:ptCount val="24"/>
                <c:pt idx="0">
                  <c:v>51</c:v>
                </c:pt>
                <c:pt idx="1">
                  <c:v>258</c:v>
                </c:pt>
                <c:pt idx="2">
                  <c:v>384</c:v>
                </c:pt>
                <c:pt idx="3">
                  <c:v>477</c:v>
                </c:pt>
                <c:pt idx="4">
                  <c:v>642</c:v>
                </c:pt>
                <c:pt idx="5">
                  <c:v>744</c:v>
                </c:pt>
                <c:pt idx="6">
                  <c:v>870</c:v>
                </c:pt>
                <c:pt idx="7">
                  <c:v>975</c:v>
                </c:pt>
                <c:pt idx="8">
                  <c:v>1059</c:v>
                </c:pt>
                <c:pt idx="9">
                  <c:v>1146</c:v>
                </c:pt>
                <c:pt idx="10">
                  <c:v>1239</c:v>
                </c:pt>
                <c:pt idx="11">
                  <c:v>1296</c:v>
                </c:pt>
                <c:pt idx="12">
                  <c:v>1377</c:v>
                </c:pt>
                <c:pt idx="13">
                  <c:v>1410</c:v>
                </c:pt>
                <c:pt idx="14">
                  <c:v>1491</c:v>
                </c:pt>
                <c:pt idx="15">
                  <c:v>1572</c:v>
                </c:pt>
                <c:pt idx="16">
                  <c:v>1623</c:v>
                </c:pt>
                <c:pt idx="17">
                  <c:v>1692</c:v>
                </c:pt>
                <c:pt idx="18">
                  <c:v>1761</c:v>
                </c:pt>
                <c:pt idx="19">
                  <c:v>1827</c:v>
                </c:pt>
                <c:pt idx="20">
                  <c:v>1869</c:v>
                </c:pt>
                <c:pt idx="21">
                  <c:v>1908</c:v>
                </c:pt>
                <c:pt idx="22">
                  <c:v>1941</c:v>
                </c:pt>
                <c:pt idx="23">
                  <c:v>1953</c:v>
                </c:pt>
              </c:numCache>
            </c:numRef>
          </c:val>
        </c:ser>
        <c:ser>
          <c:idx val="9"/>
          <c:order val="9"/>
          <c:tx>
            <c:strRef>
              <c:f>'24m_Pivot2'!$M$3:$M$4</c:f>
              <c:strCache>
                <c:ptCount val="1"/>
                <c:pt idx="0">
                  <c:v>Retired</c:v>
                </c:pt>
              </c:strCache>
            </c:strRef>
          </c:tx>
          <c:spPr>
            <a:solidFill>
              <a:srgbClr val="A5A5A5"/>
            </a:solidFill>
          </c:spPr>
          <c:cat>
            <c:multiLvlStrRef>
              <c:f>'24m_Pivot2'!$A$5:$C$28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'24m_Pivot2'!$M$5:$M$28</c:f>
              <c:numCache>
                <c:formatCode>#,##0;[Red]\-#,##0;_-* "-";_-@_-</c:formatCode>
                <c:ptCount val="24"/>
                <c:pt idx="0">
                  <c:v>0</c:v>
                </c:pt>
                <c:pt idx="1">
                  <c:v>27</c:v>
                </c:pt>
                <c:pt idx="2">
                  <c:v>39</c:v>
                </c:pt>
                <c:pt idx="3">
                  <c:v>39</c:v>
                </c:pt>
                <c:pt idx="4">
                  <c:v>69</c:v>
                </c:pt>
                <c:pt idx="5">
                  <c:v>84</c:v>
                </c:pt>
                <c:pt idx="6">
                  <c:v>84</c:v>
                </c:pt>
                <c:pt idx="7">
                  <c:v>117</c:v>
                </c:pt>
                <c:pt idx="8">
                  <c:v>132</c:v>
                </c:pt>
                <c:pt idx="9">
                  <c:v>132</c:v>
                </c:pt>
                <c:pt idx="10">
                  <c:v>165</c:v>
                </c:pt>
                <c:pt idx="11">
                  <c:v>165</c:v>
                </c:pt>
                <c:pt idx="12">
                  <c:v>192</c:v>
                </c:pt>
                <c:pt idx="13">
                  <c:v>204</c:v>
                </c:pt>
                <c:pt idx="14">
                  <c:v>207</c:v>
                </c:pt>
                <c:pt idx="15">
                  <c:v>231</c:v>
                </c:pt>
                <c:pt idx="16">
                  <c:v>249</c:v>
                </c:pt>
                <c:pt idx="17">
                  <c:v>252</c:v>
                </c:pt>
                <c:pt idx="18">
                  <c:v>297</c:v>
                </c:pt>
                <c:pt idx="19">
                  <c:v>315</c:v>
                </c:pt>
                <c:pt idx="20">
                  <c:v>315</c:v>
                </c:pt>
                <c:pt idx="21">
                  <c:v>345</c:v>
                </c:pt>
                <c:pt idx="22">
                  <c:v>354</c:v>
                </c:pt>
                <c:pt idx="23">
                  <c:v>354</c:v>
                </c:pt>
              </c:numCache>
            </c:numRef>
          </c:val>
        </c:ser>
        <c:ser>
          <c:idx val="10"/>
          <c:order val="10"/>
          <c:tx>
            <c:strRef>
              <c:f>'24m_Pivot2'!$N$3:$N$4</c:f>
              <c:strCache>
                <c:ptCount val="1"/>
                <c:pt idx="0">
                  <c:v>Dead</c:v>
                </c:pt>
              </c:strCache>
            </c:strRef>
          </c:tx>
          <c:spPr>
            <a:solidFill>
              <a:srgbClr val="414141"/>
            </a:solidFill>
          </c:spPr>
          <c:cat>
            <c:multiLvlStrRef>
              <c:f>'24m_Pivot2'!$A$5:$C$28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lvl>
                  <c:pt idx="0">
                    <c:v>JWR</c:v>
                  </c:pt>
                </c:lvl>
              </c:multiLvlStrCache>
            </c:multiLvlStrRef>
          </c:cat>
          <c:val>
            <c:numRef>
              <c:f>'24m_Pivot2'!$N$5:$N$28</c:f>
              <c:numCache>
                <c:formatCode>#,##0;[Red]\-#,##0;_-* "-";_-@_-</c:formatCode>
                <c:ptCount val="24"/>
                <c:pt idx="0">
                  <c:v>0</c:v>
                </c:pt>
                <c:pt idx="1">
                  <c:v>0</c:v>
                </c:pt>
                <c:pt idx="2">
                  <c:v>6</c:v>
                </c:pt>
                <c:pt idx="3">
                  <c:v>12</c:v>
                </c:pt>
                <c:pt idx="4">
                  <c:v>21</c:v>
                </c:pt>
                <c:pt idx="5">
                  <c:v>21</c:v>
                </c:pt>
                <c:pt idx="6">
                  <c:v>30</c:v>
                </c:pt>
                <c:pt idx="7">
                  <c:v>30</c:v>
                </c:pt>
                <c:pt idx="8">
                  <c:v>33</c:v>
                </c:pt>
                <c:pt idx="9">
                  <c:v>39</c:v>
                </c:pt>
                <c:pt idx="10">
                  <c:v>45</c:v>
                </c:pt>
                <c:pt idx="11">
                  <c:v>45</c:v>
                </c:pt>
                <c:pt idx="12">
                  <c:v>48</c:v>
                </c:pt>
                <c:pt idx="13">
                  <c:v>60</c:v>
                </c:pt>
                <c:pt idx="14">
                  <c:v>66</c:v>
                </c:pt>
                <c:pt idx="15">
                  <c:v>72</c:v>
                </c:pt>
                <c:pt idx="16">
                  <c:v>75</c:v>
                </c:pt>
                <c:pt idx="17">
                  <c:v>84</c:v>
                </c:pt>
                <c:pt idx="18">
                  <c:v>90</c:v>
                </c:pt>
                <c:pt idx="19">
                  <c:v>96</c:v>
                </c:pt>
                <c:pt idx="20">
                  <c:v>99</c:v>
                </c:pt>
                <c:pt idx="21">
                  <c:v>105</c:v>
                </c:pt>
                <c:pt idx="22">
                  <c:v>108</c:v>
                </c:pt>
                <c:pt idx="23">
                  <c:v>111</c:v>
                </c:pt>
              </c:numCache>
            </c:numRef>
          </c:val>
        </c:ser>
        <c:dLbls>
          <c:showLegendKey val="0"/>
          <c:showVal val="0"/>
          <c:showCatName val="0"/>
          <c:showSerName val="0"/>
          <c:showPercent val="0"/>
          <c:showBubbleSize val="0"/>
        </c:dLbls>
        <c:axId val="119597696"/>
        <c:axId val="119599872"/>
      </c:areaChart>
      <c:catAx>
        <c:axId val="119597696"/>
        <c:scaling>
          <c:orientation val="minMax"/>
        </c:scaling>
        <c:delete val="0"/>
        <c:axPos val="b"/>
        <c:title>
          <c:tx>
            <c:rich>
              <a:bodyPr/>
              <a:lstStyle/>
              <a:p>
                <a:pPr>
                  <a:defRPr/>
                </a:pPr>
                <a:r>
                  <a:rPr lang="en-AU"/>
                  <a:t>Number</a:t>
                </a:r>
                <a:r>
                  <a:rPr lang="en-AU" baseline="0"/>
                  <a:t> of months since off-benefit transition</a:t>
                </a:r>
                <a:endParaRPr lang="en-AU"/>
              </a:p>
            </c:rich>
          </c:tx>
          <c:overlay val="0"/>
        </c:title>
        <c:majorTickMark val="out"/>
        <c:minorTickMark val="none"/>
        <c:tickLblPos val="nextTo"/>
        <c:crossAx val="119599872"/>
        <c:crosses val="autoZero"/>
        <c:auto val="1"/>
        <c:lblAlgn val="ctr"/>
        <c:lblOffset val="100"/>
        <c:noMultiLvlLbl val="0"/>
      </c:catAx>
      <c:valAx>
        <c:axId val="119599872"/>
        <c:scaling>
          <c:orientation val="minMax"/>
        </c:scaling>
        <c:delete val="0"/>
        <c:axPos val="l"/>
        <c:majorGridlines/>
        <c:title>
          <c:tx>
            <c:rich>
              <a:bodyPr rot="-5400000" vert="horz"/>
              <a:lstStyle/>
              <a:p>
                <a:pPr>
                  <a:defRPr/>
                </a:pPr>
                <a:r>
                  <a:rPr lang="en-AU"/>
                  <a:t>Percentage of people</a:t>
                </a:r>
              </a:p>
            </c:rich>
          </c:tx>
          <c:overlay val="0"/>
        </c:title>
        <c:numFmt formatCode="0%" sourceLinked="1"/>
        <c:majorTickMark val="out"/>
        <c:minorTickMark val="none"/>
        <c:tickLblPos val="nextTo"/>
        <c:crossAx val="119597696"/>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[Off Benefit Electronic_Appendices.xlsx]24m_Pivot3!PivotTable1</c:name>
    <c:fmtId val="5"/>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spPr>
          <a:solidFill>
            <a:srgbClr val="A5A5A5"/>
          </a:solidFill>
        </c:spPr>
        <c:marker>
          <c:symbol val="none"/>
        </c:marker>
      </c:pivotFmt>
      <c:pivotFmt>
        <c:idx val="34"/>
        <c:spPr>
          <a:solidFill>
            <a:srgbClr val="414141"/>
          </a:solidFill>
        </c:spPr>
        <c:marker>
          <c:symbol val="none"/>
        </c:marker>
      </c:pivotFmt>
      <c:pivotFmt>
        <c:idx val="35"/>
        <c:spPr>
          <a:solidFill>
            <a:srgbClr val="84D7FF"/>
          </a:solidFill>
        </c:spPr>
        <c:marker>
          <c:symbol val="none"/>
        </c:marker>
      </c:pivotFmt>
      <c:pivotFmt>
        <c:idx val="36"/>
        <c:spPr>
          <a:solidFill>
            <a:srgbClr val="0088CB"/>
          </a:solidFill>
        </c:spPr>
        <c:marker>
          <c:symbol val="none"/>
        </c:marker>
      </c:pivotFmt>
      <c:pivotFmt>
        <c:idx val="37"/>
        <c:spPr>
          <a:solidFill>
            <a:srgbClr val="F37021"/>
          </a:solidFill>
        </c:spPr>
        <c:marker>
          <c:symbol val="none"/>
        </c:marker>
      </c:pivotFmt>
      <c:pivotFmt>
        <c:idx val="38"/>
        <c:spPr>
          <a:solidFill>
            <a:srgbClr val="FFCD66"/>
          </a:solidFill>
        </c:spPr>
        <c:marker>
          <c:symbol val="none"/>
        </c:marker>
      </c:pivotFmt>
      <c:pivotFmt>
        <c:idx val="39"/>
        <c:spPr>
          <a:solidFill>
            <a:srgbClr val="ED1C24"/>
          </a:solidFill>
        </c:spPr>
        <c:marker>
          <c:symbol val="none"/>
        </c:marker>
      </c:pivotFmt>
      <c:pivotFmt>
        <c:idx val="40"/>
        <c:spPr>
          <a:solidFill>
            <a:srgbClr val="7F3F98"/>
          </a:solidFill>
        </c:spPr>
        <c:marker>
          <c:symbol val="none"/>
        </c:marker>
      </c:pivotFmt>
      <c:pivotFmt>
        <c:idx val="41"/>
        <c:spPr>
          <a:solidFill>
            <a:srgbClr val="A7CD87"/>
          </a:solidFill>
        </c:spPr>
        <c:marker>
          <c:symbol val="none"/>
        </c:marker>
      </c:pivotFmt>
      <c:pivotFmt>
        <c:idx val="42"/>
        <c:spPr>
          <a:solidFill>
            <a:srgbClr val="E1EED7"/>
          </a:solidFill>
        </c:spPr>
        <c:marker>
          <c:symbol val="none"/>
        </c:marker>
      </c:pivotFmt>
      <c:pivotFmt>
        <c:idx val="43"/>
        <c:spPr>
          <a:solidFill>
            <a:srgbClr val="6CA043"/>
          </a:solidFill>
        </c:spPr>
        <c:marker>
          <c:symbol val="none"/>
        </c:marker>
      </c:pivotFmt>
      <c:pivotFmt>
        <c:idx val="44"/>
        <c:spPr>
          <a:solidFill>
            <a:srgbClr val="0088CB"/>
          </a:solidFill>
        </c:spPr>
        <c:marker>
          <c:symbol val="none"/>
        </c:marker>
      </c:pivotFmt>
      <c:pivotFmt>
        <c:idx val="45"/>
        <c:spPr>
          <a:solidFill>
            <a:srgbClr val="84D7FF"/>
          </a:solidFill>
        </c:spPr>
        <c:marker>
          <c:symbol val="none"/>
        </c:marker>
      </c:pivotFmt>
      <c:pivotFmt>
        <c:idx val="46"/>
        <c:spPr>
          <a:solidFill>
            <a:srgbClr val="6CA043"/>
          </a:solidFill>
        </c:spPr>
        <c:marker>
          <c:symbol val="none"/>
        </c:marker>
      </c:pivotFmt>
      <c:pivotFmt>
        <c:idx val="47"/>
        <c:spPr>
          <a:solidFill>
            <a:srgbClr val="E1EED7"/>
          </a:solidFill>
        </c:spPr>
        <c:marker>
          <c:symbol val="none"/>
        </c:marker>
      </c:pivotFmt>
      <c:pivotFmt>
        <c:idx val="48"/>
        <c:spPr>
          <a:solidFill>
            <a:srgbClr val="A7CD87"/>
          </a:solidFill>
        </c:spPr>
        <c:marker>
          <c:symbol val="none"/>
        </c:marker>
      </c:pivotFmt>
      <c:pivotFmt>
        <c:idx val="49"/>
        <c:spPr>
          <a:solidFill>
            <a:srgbClr val="ED1C24"/>
          </a:solidFill>
        </c:spPr>
        <c:marker>
          <c:symbol val="none"/>
        </c:marker>
      </c:pivotFmt>
      <c:pivotFmt>
        <c:idx val="50"/>
        <c:spPr>
          <a:solidFill>
            <a:srgbClr val="FFCD66"/>
          </a:solidFill>
        </c:spPr>
        <c:marker>
          <c:symbol val="none"/>
        </c:marker>
      </c:pivotFmt>
      <c:pivotFmt>
        <c:idx val="51"/>
        <c:spPr>
          <a:solidFill>
            <a:srgbClr val="F37021"/>
          </a:solidFill>
        </c:spPr>
        <c:marker>
          <c:symbol val="none"/>
        </c:marker>
      </c:pivotFmt>
      <c:pivotFmt>
        <c:idx val="52"/>
        <c:spPr>
          <a:solidFill>
            <a:srgbClr val="7F3F98"/>
          </a:solidFill>
        </c:spPr>
        <c:marker>
          <c:symbol val="none"/>
        </c:marker>
      </c:pivotFmt>
      <c:pivotFmt>
        <c:idx val="53"/>
        <c:spPr>
          <a:solidFill>
            <a:srgbClr val="A5A5A5"/>
          </a:solidFill>
        </c:spPr>
        <c:marker>
          <c:symbol val="none"/>
        </c:marker>
      </c:pivotFmt>
      <c:pivotFmt>
        <c:idx val="54"/>
        <c:spPr>
          <a:solidFill>
            <a:srgbClr val="414141"/>
          </a:solidFill>
        </c:spPr>
        <c:marker>
          <c:symbol val="none"/>
        </c:marker>
      </c:pivotFmt>
      <c:pivotFmt>
        <c:idx val="55"/>
        <c:spPr>
          <a:solidFill>
            <a:srgbClr val="A5A5A5"/>
          </a:solidFill>
        </c:spPr>
        <c:marker>
          <c:symbol val="none"/>
        </c:marker>
      </c:pivotFmt>
      <c:pivotFmt>
        <c:idx val="56"/>
        <c:spPr>
          <a:solidFill>
            <a:srgbClr val="414141"/>
          </a:solidFill>
        </c:spPr>
        <c:marker>
          <c:symbol val="none"/>
        </c:marker>
      </c:pivotFmt>
      <c:pivotFmt>
        <c:idx val="57"/>
        <c:spPr>
          <a:solidFill>
            <a:srgbClr val="84D7FF"/>
          </a:solidFill>
        </c:spPr>
        <c:marker>
          <c:symbol val="none"/>
        </c:marker>
      </c:pivotFmt>
      <c:pivotFmt>
        <c:idx val="58"/>
        <c:spPr>
          <a:solidFill>
            <a:srgbClr val="0088CB"/>
          </a:solidFill>
        </c:spPr>
        <c:marker>
          <c:symbol val="none"/>
        </c:marker>
      </c:pivotFmt>
      <c:pivotFmt>
        <c:idx val="59"/>
        <c:spPr>
          <a:solidFill>
            <a:srgbClr val="F37021"/>
          </a:solidFill>
        </c:spPr>
        <c:marker>
          <c:symbol val="none"/>
        </c:marker>
      </c:pivotFmt>
      <c:pivotFmt>
        <c:idx val="60"/>
        <c:spPr>
          <a:solidFill>
            <a:srgbClr val="FFCD66"/>
          </a:solidFill>
        </c:spPr>
        <c:marker>
          <c:symbol val="none"/>
        </c:marker>
      </c:pivotFmt>
      <c:pivotFmt>
        <c:idx val="61"/>
        <c:spPr>
          <a:solidFill>
            <a:srgbClr val="ED1C24"/>
          </a:solidFill>
        </c:spPr>
        <c:marker>
          <c:symbol val="none"/>
        </c:marker>
      </c:pivotFmt>
      <c:pivotFmt>
        <c:idx val="62"/>
        <c:spPr>
          <a:solidFill>
            <a:srgbClr val="7F3F98"/>
          </a:solidFill>
        </c:spPr>
        <c:marker>
          <c:symbol val="none"/>
        </c:marker>
      </c:pivotFmt>
      <c:pivotFmt>
        <c:idx val="63"/>
        <c:spPr>
          <a:solidFill>
            <a:srgbClr val="A7CD87"/>
          </a:solidFill>
        </c:spPr>
        <c:marker>
          <c:symbol val="none"/>
        </c:marker>
      </c:pivotFmt>
      <c:pivotFmt>
        <c:idx val="64"/>
        <c:spPr>
          <a:solidFill>
            <a:srgbClr val="E1EED7"/>
          </a:solidFill>
        </c:spPr>
        <c:marker>
          <c:symbol val="none"/>
        </c:marker>
      </c:pivotFmt>
      <c:pivotFmt>
        <c:idx val="65"/>
        <c:spPr>
          <a:solidFill>
            <a:srgbClr val="6CA043"/>
          </a:solidFill>
        </c:spPr>
        <c:marker>
          <c:symbol val="none"/>
        </c:marker>
      </c:pivotFmt>
    </c:pivotFmts>
    <c:plotArea>
      <c:layout/>
      <c:areaChart>
        <c:grouping val="percentStacked"/>
        <c:varyColors val="0"/>
        <c:ser>
          <c:idx val="0"/>
          <c:order val="0"/>
          <c:tx>
            <c:strRef>
              <c:f>'24m_Pivot3'!$C$3:$C$4</c:f>
              <c:strCache>
                <c:ptCount val="1"/>
                <c:pt idx="0">
                  <c:v>Substantial employment</c:v>
                </c:pt>
              </c:strCache>
            </c:strRef>
          </c:tx>
          <c:spPr>
            <a:solidFill>
              <a:srgbClr val="0088CB"/>
            </a:solidFill>
          </c:spPr>
          <c:cat>
            <c:multiLvlStrRef>
              <c:f>'24m_Pivot3'!$A$5:$B$28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multiLvlStrCache>
            </c:multiLvlStrRef>
          </c:cat>
          <c:val>
            <c:numRef>
              <c:f>'24m_Pivot3'!$C$5:$C$28</c:f>
              <c:numCache>
                <c:formatCode>#,##0;[Red]\-#,##0;_-* "-";_-@_-</c:formatCode>
                <c:ptCount val="24"/>
                <c:pt idx="0">
                  <c:v>50463</c:v>
                </c:pt>
                <c:pt idx="1">
                  <c:v>44136</c:v>
                </c:pt>
                <c:pt idx="2">
                  <c:v>40386</c:v>
                </c:pt>
                <c:pt idx="3">
                  <c:v>38055</c:v>
                </c:pt>
                <c:pt idx="4">
                  <c:v>35979</c:v>
                </c:pt>
                <c:pt idx="5">
                  <c:v>34095</c:v>
                </c:pt>
                <c:pt idx="6">
                  <c:v>32649</c:v>
                </c:pt>
                <c:pt idx="7">
                  <c:v>31305</c:v>
                </c:pt>
                <c:pt idx="8">
                  <c:v>30519</c:v>
                </c:pt>
                <c:pt idx="9">
                  <c:v>29703</c:v>
                </c:pt>
                <c:pt idx="10">
                  <c:v>29202</c:v>
                </c:pt>
                <c:pt idx="11">
                  <c:v>29649</c:v>
                </c:pt>
                <c:pt idx="12">
                  <c:v>30822</c:v>
                </c:pt>
                <c:pt idx="13">
                  <c:v>30636</c:v>
                </c:pt>
                <c:pt idx="14">
                  <c:v>30300</c:v>
                </c:pt>
                <c:pt idx="15">
                  <c:v>29697</c:v>
                </c:pt>
                <c:pt idx="16">
                  <c:v>29331</c:v>
                </c:pt>
                <c:pt idx="17">
                  <c:v>28827</c:v>
                </c:pt>
                <c:pt idx="18">
                  <c:v>28359</c:v>
                </c:pt>
                <c:pt idx="19">
                  <c:v>27771</c:v>
                </c:pt>
                <c:pt idx="20">
                  <c:v>27396</c:v>
                </c:pt>
                <c:pt idx="21">
                  <c:v>27141</c:v>
                </c:pt>
                <c:pt idx="22">
                  <c:v>26877</c:v>
                </c:pt>
                <c:pt idx="23">
                  <c:v>27519</c:v>
                </c:pt>
              </c:numCache>
            </c:numRef>
          </c:val>
        </c:ser>
        <c:ser>
          <c:idx val="1"/>
          <c:order val="1"/>
          <c:tx>
            <c:strRef>
              <c:f>'24m_Pivot3'!$D$3:$D$4</c:f>
              <c:strCache>
                <c:ptCount val="1"/>
                <c:pt idx="0">
                  <c:v>Less substantial employment</c:v>
                </c:pt>
              </c:strCache>
            </c:strRef>
          </c:tx>
          <c:spPr>
            <a:solidFill>
              <a:srgbClr val="84D7FF"/>
            </a:solidFill>
          </c:spPr>
          <c:cat>
            <c:multiLvlStrRef>
              <c:f>'24m_Pivot3'!$A$5:$B$28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multiLvlStrCache>
            </c:multiLvlStrRef>
          </c:cat>
          <c:val>
            <c:numRef>
              <c:f>'24m_Pivot3'!$D$5:$D$28</c:f>
              <c:numCache>
                <c:formatCode>#,##0;[Red]\-#,##0;_-* "-";_-@_-</c:formatCode>
                <c:ptCount val="24"/>
                <c:pt idx="0">
                  <c:v>0</c:v>
                </c:pt>
                <c:pt idx="1">
                  <c:v>2097</c:v>
                </c:pt>
                <c:pt idx="2">
                  <c:v>2106</c:v>
                </c:pt>
                <c:pt idx="3">
                  <c:v>1986</c:v>
                </c:pt>
                <c:pt idx="4">
                  <c:v>1953</c:v>
                </c:pt>
                <c:pt idx="5">
                  <c:v>1845</c:v>
                </c:pt>
                <c:pt idx="6">
                  <c:v>1668</c:v>
                </c:pt>
                <c:pt idx="7">
                  <c:v>1701</c:v>
                </c:pt>
                <c:pt idx="8">
                  <c:v>1608</c:v>
                </c:pt>
                <c:pt idx="9">
                  <c:v>1617</c:v>
                </c:pt>
                <c:pt idx="10">
                  <c:v>1575</c:v>
                </c:pt>
                <c:pt idx="11">
                  <c:v>1488</c:v>
                </c:pt>
                <c:pt idx="12">
                  <c:v>1425</c:v>
                </c:pt>
                <c:pt idx="13">
                  <c:v>1479</c:v>
                </c:pt>
                <c:pt idx="14">
                  <c:v>1434</c:v>
                </c:pt>
                <c:pt idx="15">
                  <c:v>1461</c:v>
                </c:pt>
                <c:pt idx="16">
                  <c:v>1407</c:v>
                </c:pt>
                <c:pt idx="17">
                  <c:v>1383</c:v>
                </c:pt>
                <c:pt idx="18">
                  <c:v>1314</c:v>
                </c:pt>
                <c:pt idx="19">
                  <c:v>1419</c:v>
                </c:pt>
                <c:pt idx="20">
                  <c:v>1407</c:v>
                </c:pt>
                <c:pt idx="21">
                  <c:v>1347</c:v>
                </c:pt>
                <c:pt idx="22">
                  <c:v>1413</c:v>
                </c:pt>
                <c:pt idx="23">
                  <c:v>1353</c:v>
                </c:pt>
              </c:numCache>
            </c:numRef>
          </c:val>
        </c:ser>
        <c:ser>
          <c:idx val="2"/>
          <c:order val="2"/>
          <c:tx>
            <c:strRef>
              <c:f>'24m_Pivot3'!$E$3:$E$4</c:f>
              <c:strCache>
                <c:ptCount val="1"/>
                <c:pt idx="0">
                  <c:v>Training</c:v>
                </c:pt>
              </c:strCache>
            </c:strRef>
          </c:tx>
          <c:spPr>
            <a:solidFill>
              <a:srgbClr val="6CA043"/>
            </a:solidFill>
          </c:spPr>
          <c:cat>
            <c:multiLvlStrRef>
              <c:f>'24m_Pivot3'!$A$5:$B$28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multiLvlStrCache>
            </c:multiLvlStrRef>
          </c:cat>
          <c:val>
            <c:numRef>
              <c:f>'24m_Pivot3'!$E$5:$E$28</c:f>
              <c:numCache>
                <c:formatCode>#,##0;[Red]\-#,##0;_-* "-";_-@_-</c:formatCode>
                <c:ptCount val="24"/>
                <c:pt idx="0">
                  <c:v>2160</c:v>
                </c:pt>
                <c:pt idx="1">
                  <c:v>2094</c:v>
                </c:pt>
                <c:pt idx="2">
                  <c:v>2106</c:v>
                </c:pt>
                <c:pt idx="3">
                  <c:v>2130</c:v>
                </c:pt>
                <c:pt idx="4">
                  <c:v>2121</c:v>
                </c:pt>
                <c:pt idx="5">
                  <c:v>2103</c:v>
                </c:pt>
                <c:pt idx="6">
                  <c:v>2127</c:v>
                </c:pt>
                <c:pt idx="7">
                  <c:v>2136</c:v>
                </c:pt>
                <c:pt idx="8">
                  <c:v>2148</c:v>
                </c:pt>
                <c:pt idx="9">
                  <c:v>2145</c:v>
                </c:pt>
                <c:pt idx="10">
                  <c:v>2112</c:v>
                </c:pt>
                <c:pt idx="11">
                  <c:v>2118</c:v>
                </c:pt>
                <c:pt idx="12">
                  <c:v>2148</c:v>
                </c:pt>
                <c:pt idx="13">
                  <c:v>2151</c:v>
                </c:pt>
                <c:pt idx="14">
                  <c:v>2166</c:v>
                </c:pt>
                <c:pt idx="15">
                  <c:v>2151</c:v>
                </c:pt>
                <c:pt idx="16">
                  <c:v>2154</c:v>
                </c:pt>
                <c:pt idx="17">
                  <c:v>2181</c:v>
                </c:pt>
                <c:pt idx="18">
                  <c:v>2151</c:v>
                </c:pt>
                <c:pt idx="19">
                  <c:v>2175</c:v>
                </c:pt>
                <c:pt idx="20">
                  <c:v>2133</c:v>
                </c:pt>
                <c:pt idx="21">
                  <c:v>2121</c:v>
                </c:pt>
                <c:pt idx="22">
                  <c:v>2124</c:v>
                </c:pt>
                <c:pt idx="23">
                  <c:v>2142</c:v>
                </c:pt>
              </c:numCache>
            </c:numRef>
          </c:val>
        </c:ser>
        <c:ser>
          <c:idx val="3"/>
          <c:order val="3"/>
          <c:tx>
            <c:strRef>
              <c:f>'24m_Pivot3'!$F$3:$F$4</c:f>
              <c:strCache>
                <c:ptCount val="1"/>
                <c:pt idx="0">
                  <c:v>Tertiary part-time</c:v>
                </c:pt>
              </c:strCache>
            </c:strRef>
          </c:tx>
          <c:spPr>
            <a:solidFill>
              <a:srgbClr val="E1EED7"/>
            </a:solidFill>
          </c:spPr>
          <c:cat>
            <c:multiLvlStrRef>
              <c:f>'24m_Pivot3'!$A$5:$B$28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multiLvlStrCache>
            </c:multiLvlStrRef>
          </c:cat>
          <c:val>
            <c:numRef>
              <c:f>'24m_Pivot3'!$F$5:$F$28</c:f>
              <c:numCache>
                <c:formatCode>#,##0;[Red]\-#,##0;_-* "-";_-@_-</c:formatCode>
                <c:ptCount val="24"/>
                <c:pt idx="0">
                  <c:v>1284</c:v>
                </c:pt>
                <c:pt idx="1">
                  <c:v>1092</c:v>
                </c:pt>
                <c:pt idx="2">
                  <c:v>1053</c:v>
                </c:pt>
                <c:pt idx="3">
                  <c:v>1020</c:v>
                </c:pt>
                <c:pt idx="4">
                  <c:v>1014</c:v>
                </c:pt>
                <c:pt idx="5">
                  <c:v>1005</c:v>
                </c:pt>
                <c:pt idx="6">
                  <c:v>1002</c:v>
                </c:pt>
                <c:pt idx="7">
                  <c:v>978</c:v>
                </c:pt>
                <c:pt idx="8">
                  <c:v>1002</c:v>
                </c:pt>
                <c:pt idx="9">
                  <c:v>999</c:v>
                </c:pt>
                <c:pt idx="10">
                  <c:v>1020</c:v>
                </c:pt>
                <c:pt idx="11">
                  <c:v>1056</c:v>
                </c:pt>
                <c:pt idx="12">
                  <c:v>1080</c:v>
                </c:pt>
                <c:pt idx="13">
                  <c:v>1056</c:v>
                </c:pt>
                <c:pt idx="14">
                  <c:v>1065</c:v>
                </c:pt>
                <c:pt idx="15">
                  <c:v>1053</c:v>
                </c:pt>
                <c:pt idx="16">
                  <c:v>1041</c:v>
                </c:pt>
                <c:pt idx="17">
                  <c:v>1035</c:v>
                </c:pt>
                <c:pt idx="18">
                  <c:v>1035</c:v>
                </c:pt>
                <c:pt idx="19">
                  <c:v>1008</c:v>
                </c:pt>
                <c:pt idx="20">
                  <c:v>1011</c:v>
                </c:pt>
                <c:pt idx="21">
                  <c:v>990</c:v>
                </c:pt>
                <c:pt idx="22">
                  <c:v>969</c:v>
                </c:pt>
                <c:pt idx="23">
                  <c:v>990</c:v>
                </c:pt>
              </c:numCache>
            </c:numRef>
          </c:val>
        </c:ser>
        <c:ser>
          <c:idx val="4"/>
          <c:order val="4"/>
          <c:tx>
            <c:strRef>
              <c:f>'24m_Pivot3'!$G$3:$G$4</c:f>
              <c:strCache>
                <c:ptCount val="1"/>
                <c:pt idx="0">
                  <c:v>Tertiary full-time</c:v>
                </c:pt>
              </c:strCache>
            </c:strRef>
          </c:tx>
          <c:spPr>
            <a:solidFill>
              <a:srgbClr val="A7CD87"/>
            </a:solidFill>
          </c:spPr>
          <c:cat>
            <c:multiLvlStrRef>
              <c:f>'24m_Pivot3'!$A$5:$B$28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multiLvlStrCache>
            </c:multiLvlStrRef>
          </c:cat>
          <c:val>
            <c:numRef>
              <c:f>'24m_Pivot3'!$G$5:$G$28</c:f>
              <c:numCache>
                <c:formatCode>#,##0;[Red]\-#,##0;_-* "-";_-@_-</c:formatCode>
                <c:ptCount val="24"/>
                <c:pt idx="0">
                  <c:v>660</c:v>
                </c:pt>
                <c:pt idx="1">
                  <c:v>657</c:v>
                </c:pt>
                <c:pt idx="2">
                  <c:v>771</c:v>
                </c:pt>
                <c:pt idx="3">
                  <c:v>849</c:v>
                </c:pt>
                <c:pt idx="4">
                  <c:v>981</c:v>
                </c:pt>
                <c:pt idx="5">
                  <c:v>1083</c:v>
                </c:pt>
                <c:pt idx="6">
                  <c:v>1149</c:v>
                </c:pt>
                <c:pt idx="7">
                  <c:v>1221</c:v>
                </c:pt>
                <c:pt idx="8">
                  <c:v>1326</c:v>
                </c:pt>
                <c:pt idx="9">
                  <c:v>1446</c:v>
                </c:pt>
                <c:pt idx="10">
                  <c:v>1518</c:v>
                </c:pt>
                <c:pt idx="11">
                  <c:v>1596</c:v>
                </c:pt>
                <c:pt idx="12">
                  <c:v>1656</c:v>
                </c:pt>
                <c:pt idx="13">
                  <c:v>1641</c:v>
                </c:pt>
                <c:pt idx="14">
                  <c:v>1683</c:v>
                </c:pt>
                <c:pt idx="15">
                  <c:v>1737</c:v>
                </c:pt>
                <c:pt idx="16">
                  <c:v>1770</c:v>
                </c:pt>
                <c:pt idx="17">
                  <c:v>1767</c:v>
                </c:pt>
                <c:pt idx="18">
                  <c:v>1737</c:v>
                </c:pt>
                <c:pt idx="19">
                  <c:v>1728</c:v>
                </c:pt>
                <c:pt idx="20">
                  <c:v>1695</c:v>
                </c:pt>
                <c:pt idx="21">
                  <c:v>1665</c:v>
                </c:pt>
                <c:pt idx="22">
                  <c:v>1653</c:v>
                </c:pt>
                <c:pt idx="23">
                  <c:v>1683</c:v>
                </c:pt>
              </c:numCache>
            </c:numRef>
          </c:val>
        </c:ser>
        <c:ser>
          <c:idx val="5"/>
          <c:order val="5"/>
          <c:tx>
            <c:strRef>
              <c:f>'24m_Pivot3'!$H$3:$H$4</c:f>
              <c:strCache>
                <c:ptCount val="1"/>
                <c:pt idx="0">
                  <c:v>Benefits</c:v>
                </c:pt>
              </c:strCache>
            </c:strRef>
          </c:tx>
          <c:spPr>
            <a:solidFill>
              <a:srgbClr val="ED1C24"/>
            </a:solidFill>
          </c:spPr>
          <c:cat>
            <c:multiLvlStrRef>
              <c:f>'24m_Pivot3'!$A$5:$B$28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multiLvlStrCache>
            </c:multiLvlStrRef>
          </c:cat>
          <c:val>
            <c:numRef>
              <c:f>'24m_Pivot3'!$H$5:$H$28</c:f>
              <c:numCache>
                <c:formatCode>#,##0;[Red]\-#,##0;_-* "-";_-@_-</c:formatCode>
                <c:ptCount val="24"/>
                <c:pt idx="0">
                  <c:v>0</c:v>
                </c:pt>
                <c:pt idx="1">
                  <c:v>3246</c:v>
                </c:pt>
                <c:pt idx="2">
                  <c:v>5916</c:v>
                </c:pt>
                <c:pt idx="3">
                  <c:v>7698</c:v>
                </c:pt>
                <c:pt idx="4">
                  <c:v>9015</c:v>
                </c:pt>
                <c:pt idx="5">
                  <c:v>10458</c:v>
                </c:pt>
                <c:pt idx="6">
                  <c:v>11607</c:v>
                </c:pt>
                <c:pt idx="7">
                  <c:v>12405</c:v>
                </c:pt>
                <c:pt idx="8">
                  <c:v>12927</c:v>
                </c:pt>
                <c:pt idx="9">
                  <c:v>13311</c:v>
                </c:pt>
                <c:pt idx="10">
                  <c:v>13413</c:v>
                </c:pt>
                <c:pt idx="11">
                  <c:v>12981</c:v>
                </c:pt>
                <c:pt idx="12">
                  <c:v>11628</c:v>
                </c:pt>
                <c:pt idx="13">
                  <c:v>11475</c:v>
                </c:pt>
                <c:pt idx="14">
                  <c:v>11484</c:v>
                </c:pt>
                <c:pt idx="15">
                  <c:v>11727</c:v>
                </c:pt>
                <c:pt idx="16">
                  <c:v>11853</c:v>
                </c:pt>
                <c:pt idx="17">
                  <c:v>12099</c:v>
                </c:pt>
                <c:pt idx="18">
                  <c:v>12357</c:v>
                </c:pt>
                <c:pt idx="19">
                  <c:v>12642</c:v>
                </c:pt>
                <c:pt idx="20">
                  <c:v>12810</c:v>
                </c:pt>
                <c:pt idx="21">
                  <c:v>12960</c:v>
                </c:pt>
                <c:pt idx="22">
                  <c:v>12954</c:v>
                </c:pt>
                <c:pt idx="23">
                  <c:v>12384</c:v>
                </c:pt>
              </c:numCache>
            </c:numRef>
          </c:val>
        </c:ser>
        <c:ser>
          <c:idx val="6"/>
          <c:order val="6"/>
          <c:tx>
            <c:strRef>
              <c:f>'24m_Pivot3'!$I$3:$I$4</c:f>
              <c:strCache>
                <c:ptCount val="1"/>
                <c:pt idx="0">
                  <c:v>Unknown</c:v>
                </c:pt>
              </c:strCache>
            </c:strRef>
          </c:tx>
          <c:spPr>
            <a:solidFill>
              <a:srgbClr val="FFCD66"/>
            </a:solidFill>
          </c:spPr>
          <c:cat>
            <c:multiLvlStrRef>
              <c:f>'24m_Pivot3'!$A$5:$B$28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multiLvlStrCache>
            </c:multiLvlStrRef>
          </c:cat>
          <c:val>
            <c:numRef>
              <c:f>'24m_Pivot3'!$I$5:$I$28</c:f>
              <c:numCache>
                <c:formatCode>#,##0;[Red]\-#,##0;_-* "-";_-@_-</c:formatCode>
                <c:ptCount val="24"/>
                <c:pt idx="0">
                  <c:v>0</c:v>
                </c:pt>
                <c:pt idx="1">
                  <c:v>885</c:v>
                </c:pt>
                <c:pt idx="2">
                  <c:v>1650</c:v>
                </c:pt>
                <c:pt idx="3">
                  <c:v>2109</c:v>
                </c:pt>
                <c:pt idx="4">
                  <c:v>2511</c:v>
                </c:pt>
                <c:pt idx="5">
                  <c:v>2802</c:v>
                </c:pt>
                <c:pt idx="6">
                  <c:v>3006</c:v>
                </c:pt>
                <c:pt idx="7">
                  <c:v>3252</c:v>
                </c:pt>
                <c:pt idx="8">
                  <c:v>3318</c:v>
                </c:pt>
                <c:pt idx="9">
                  <c:v>3468</c:v>
                </c:pt>
                <c:pt idx="10">
                  <c:v>3681</c:v>
                </c:pt>
                <c:pt idx="11">
                  <c:v>3525</c:v>
                </c:pt>
                <c:pt idx="12">
                  <c:v>3528</c:v>
                </c:pt>
                <c:pt idx="13">
                  <c:v>3735</c:v>
                </c:pt>
                <c:pt idx="14">
                  <c:v>3936</c:v>
                </c:pt>
                <c:pt idx="15">
                  <c:v>4038</c:v>
                </c:pt>
                <c:pt idx="16">
                  <c:v>4197</c:v>
                </c:pt>
                <c:pt idx="17">
                  <c:v>4368</c:v>
                </c:pt>
                <c:pt idx="18">
                  <c:v>4557</c:v>
                </c:pt>
                <c:pt idx="19">
                  <c:v>4638</c:v>
                </c:pt>
                <c:pt idx="20">
                  <c:v>4836</c:v>
                </c:pt>
                <c:pt idx="21">
                  <c:v>4962</c:v>
                </c:pt>
                <c:pt idx="22">
                  <c:v>5121</c:v>
                </c:pt>
                <c:pt idx="23">
                  <c:v>5022</c:v>
                </c:pt>
              </c:numCache>
            </c:numRef>
          </c:val>
        </c:ser>
        <c:ser>
          <c:idx val="7"/>
          <c:order val="7"/>
          <c:tx>
            <c:strRef>
              <c:f>'24m_Pivot3'!$J$3:$J$4</c:f>
              <c:strCache>
                <c:ptCount val="1"/>
                <c:pt idx="0">
                  <c:v>Detention</c:v>
                </c:pt>
              </c:strCache>
            </c:strRef>
          </c:tx>
          <c:spPr>
            <a:solidFill>
              <a:srgbClr val="F37021"/>
            </a:solidFill>
          </c:spPr>
          <c:cat>
            <c:multiLvlStrRef>
              <c:f>'24m_Pivot3'!$A$5:$B$28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multiLvlStrCache>
            </c:multiLvlStrRef>
          </c:cat>
          <c:val>
            <c:numRef>
              <c:f>'24m_Pivot3'!$J$5:$J$28</c:f>
              <c:numCache>
                <c:formatCode>#,##0;[Red]\-#,##0;_-* "-";_-@_-</c:formatCode>
                <c:ptCount val="24"/>
                <c:pt idx="0">
                  <c:v>0</c:v>
                </c:pt>
                <c:pt idx="1">
                  <c:v>21</c:v>
                </c:pt>
                <c:pt idx="2">
                  <c:v>45</c:v>
                </c:pt>
                <c:pt idx="3">
                  <c:v>63</c:v>
                </c:pt>
                <c:pt idx="4">
                  <c:v>78</c:v>
                </c:pt>
                <c:pt idx="5">
                  <c:v>93</c:v>
                </c:pt>
                <c:pt idx="6">
                  <c:v>99</c:v>
                </c:pt>
                <c:pt idx="7">
                  <c:v>141</c:v>
                </c:pt>
                <c:pt idx="8">
                  <c:v>159</c:v>
                </c:pt>
                <c:pt idx="9">
                  <c:v>177</c:v>
                </c:pt>
                <c:pt idx="10">
                  <c:v>174</c:v>
                </c:pt>
                <c:pt idx="11">
                  <c:v>177</c:v>
                </c:pt>
                <c:pt idx="12">
                  <c:v>180</c:v>
                </c:pt>
                <c:pt idx="13">
                  <c:v>186</c:v>
                </c:pt>
                <c:pt idx="14">
                  <c:v>189</c:v>
                </c:pt>
                <c:pt idx="15">
                  <c:v>204</c:v>
                </c:pt>
                <c:pt idx="16">
                  <c:v>213</c:v>
                </c:pt>
                <c:pt idx="17">
                  <c:v>219</c:v>
                </c:pt>
                <c:pt idx="18">
                  <c:v>219</c:v>
                </c:pt>
                <c:pt idx="19">
                  <c:v>228</c:v>
                </c:pt>
                <c:pt idx="20">
                  <c:v>234</c:v>
                </c:pt>
                <c:pt idx="21">
                  <c:v>240</c:v>
                </c:pt>
                <c:pt idx="22">
                  <c:v>249</c:v>
                </c:pt>
                <c:pt idx="23">
                  <c:v>252</c:v>
                </c:pt>
              </c:numCache>
            </c:numRef>
          </c:val>
        </c:ser>
        <c:ser>
          <c:idx val="8"/>
          <c:order val="8"/>
          <c:tx>
            <c:strRef>
              <c:f>'24m_Pivot3'!$K$3:$K$4</c:f>
              <c:strCache>
                <c:ptCount val="1"/>
                <c:pt idx="0">
                  <c:v>Overseas</c:v>
                </c:pt>
              </c:strCache>
            </c:strRef>
          </c:tx>
          <c:spPr>
            <a:solidFill>
              <a:srgbClr val="7F3F98"/>
            </a:solidFill>
          </c:spPr>
          <c:cat>
            <c:multiLvlStrRef>
              <c:f>'24m_Pivot3'!$A$5:$B$28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multiLvlStrCache>
            </c:multiLvlStrRef>
          </c:cat>
          <c:val>
            <c:numRef>
              <c:f>'24m_Pivot3'!$K$5:$K$28</c:f>
              <c:numCache>
                <c:formatCode>#,##0;[Red]\-#,##0;_-* "-";_-@_-</c:formatCode>
                <c:ptCount val="24"/>
                <c:pt idx="0">
                  <c:v>87</c:v>
                </c:pt>
                <c:pt idx="1">
                  <c:v>366</c:v>
                </c:pt>
                <c:pt idx="2">
                  <c:v>543</c:v>
                </c:pt>
                <c:pt idx="3">
                  <c:v>654</c:v>
                </c:pt>
                <c:pt idx="4">
                  <c:v>876</c:v>
                </c:pt>
                <c:pt idx="5">
                  <c:v>1005</c:v>
                </c:pt>
                <c:pt idx="6">
                  <c:v>1161</c:v>
                </c:pt>
                <c:pt idx="7">
                  <c:v>1287</c:v>
                </c:pt>
                <c:pt idx="8">
                  <c:v>1410</c:v>
                </c:pt>
                <c:pt idx="9">
                  <c:v>1536</c:v>
                </c:pt>
                <c:pt idx="10">
                  <c:v>1638</c:v>
                </c:pt>
                <c:pt idx="11">
                  <c:v>1725</c:v>
                </c:pt>
                <c:pt idx="12">
                  <c:v>1809</c:v>
                </c:pt>
                <c:pt idx="13">
                  <c:v>1887</c:v>
                </c:pt>
                <c:pt idx="14">
                  <c:v>1986</c:v>
                </c:pt>
                <c:pt idx="15">
                  <c:v>2112</c:v>
                </c:pt>
                <c:pt idx="16">
                  <c:v>2190</c:v>
                </c:pt>
                <c:pt idx="17">
                  <c:v>2262</c:v>
                </c:pt>
                <c:pt idx="18">
                  <c:v>2328</c:v>
                </c:pt>
                <c:pt idx="19">
                  <c:v>2409</c:v>
                </c:pt>
                <c:pt idx="20">
                  <c:v>2493</c:v>
                </c:pt>
                <c:pt idx="21">
                  <c:v>2535</c:v>
                </c:pt>
                <c:pt idx="22">
                  <c:v>2586</c:v>
                </c:pt>
                <c:pt idx="23">
                  <c:v>2598</c:v>
                </c:pt>
              </c:numCache>
            </c:numRef>
          </c:val>
        </c:ser>
        <c:ser>
          <c:idx val="9"/>
          <c:order val="9"/>
          <c:tx>
            <c:strRef>
              <c:f>'24m_Pivot3'!$L$3:$L$4</c:f>
              <c:strCache>
                <c:ptCount val="1"/>
                <c:pt idx="0">
                  <c:v>Retired</c:v>
                </c:pt>
              </c:strCache>
            </c:strRef>
          </c:tx>
          <c:spPr>
            <a:solidFill>
              <a:srgbClr val="A5A5A5"/>
            </a:solidFill>
          </c:spPr>
          <c:cat>
            <c:multiLvlStrRef>
              <c:f>'24m_Pivot3'!$A$5:$B$28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multiLvlStrCache>
            </c:multiLvlStrRef>
          </c:cat>
          <c:val>
            <c:numRef>
              <c:f>'24m_Pivot3'!$L$5:$L$28</c:f>
              <c:numCache>
                <c:formatCode>#,##0;[Red]\-#,##0;_-* "-";_-@_-</c:formatCode>
                <c:ptCount val="24"/>
                <c:pt idx="0">
                  <c:v>0</c:v>
                </c:pt>
                <c:pt idx="1">
                  <c:v>39</c:v>
                </c:pt>
                <c:pt idx="2">
                  <c:v>51</c:v>
                </c:pt>
                <c:pt idx="3">
                  <c:v>54</c:v>
                </c:pt>
                <c:pt idx="4">
                  <c:v>90</c:v>
                </c:pt>
                <c:pt idx="5">
                  <c:v>111</c:v>
                </c:pt>
                <c:pt idx="6">
                  <c:v>111</c:v>
                </c:pt>
                <c:pt idx="7">
                  <c:v>153</c:v>
                </c:pt>
                <c:pt idx="8">
                  <c:v>180</c:v>
                </c:pt>
                <c:pt idx="9">
                  <c:v>180</c:v>
                </c:pt>
                <c:pt idx="10">
                  <c:v>234</c:v>
                </c:pt>
                <c:pt idx="11">
                  <c:v>234</c:v>
                </c:pt>
                <c:pt idx="12">
                  <c:v>270</c:v>
                </c:pt>
                <c:pt idx="13">
                  <c:v>285</c:v>
                </c:pt>
                <c:pt idx="14">
                  <c:v>288</c:v>
                </c:pt>
                <c:pt idx="15">
                  <c:v>336</c:v>
                </c:pt>
                <c:pt idx="16">
                  <c:v>363</c:v>
                </c:pt>
                <c:pt idx="17">
                  <c:v>366</c:v>
                </c:pt>
                <c:pt idx="18">
                  <c:v>438</c:v>
                </c:pt>
                <c:pt idx="19">
                  <c:v>462</c:v>
                </c:pt>
                <c:pt idx="20">
                  <c:v>462</c:v>
                </c:pt>
                <c:pt idx="21">
                  <c:v>510</c:v>
                </c:pt>
                <c:pt idx="22">
                  <c:v>525</c:v>
                </c:pt>
                <c:pt idx="23">
                  <c:v>528</c:v>
                </c:pt>
              </c:numCache>
            </c:numRef>
          </c:val>
        </c:ser>
        <c:ser>
          <c:idx val="10"/>
          <c:order val="10"/>
          <c:tx>
            <c:strRef>
              <c:f>'24m_Pivot3'!$M$3:$M$4</c:f>
              <c:strCache>
                <c:ptCount val="1"/>
                <c:pt idx="0">
                  <c:v>Dead</c:v>
                </c:pt>
              </c:strCache>
            </c:strRef>
          </c:tx>
          <c:spPr>
            <a:solidFill>
              <a:srgbClr val="414141"/>
            </a:solidFill>
          </c:spPr>
          <c:cat>
            <c:multiLvlStrRef>
              <c:f>'24m_Pivot3'!$A$5:$B$28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Employment</c:v>
                  </c:pt>
                </c:lvl>
              </c:multiLvlStrCache>
            </c:multiLvlStrRef>
          </c:cat>
          <c:val>
            <c:numRef>
              <c:f>'24m_Pivot3'!$M$5:$M$28</c:f>
              <c:numCache>
                <c:formatCode>#,##0;[Red]\-#,##0;_-* "-";_-@_-</c:formatCode>
                <c:ptCount val="24"/>
                <c:pt idx="0">
                  <c:v>0</c:v>
                </c:pt>
                <c:pt idx="1">
                  <c:v>0</c:v>
                </c:pt>
                <c:pt idx="2">
                  <c:v>6</c:v>
                </c:pt>
                <c:pt idx="3">
                  <c:v>12</c:v>
                </c:pt>
                <c:pt idx="4">
                  <c:v>21</c:v>
                </c:pt>
                <c:pt idx="5">
                  <c:v>30</c:v>
                </c:pt>
                <c:pt idx="6">
                  <c:v>42</c:v>
                </c:pt>
                <c:pt idx="7">
                  <c:v>45</c:v>
                </c:pt>
                <c:pt idx="8">
                  <c:v>48</c:v>
                </c:pt>
                <c:pt idx="9">
                  <c:v>57</c:v>
                </c:pt>
                <c:pt idx="10">
                  <c:v>66</c:v>
                </c:pt>
                <c:pt idx="11">
                  <c:v>69</c:v>
                </c:pt>
                <c:pt idx="12">
                  <c:v>72</c:v>
                </c:pt>
                <c:pt idx="13">
                  <c:v>93</c:v>
                </c:pt>
                <c:pt idx="14">
                  <c:v>105</c:v>
                </c:pt>
                <c:pt idx="15">
                  <c:v>105</c:v>
                </c:pt>
                <c:pt idx="16">
                  <c:v>114</c:v>
                </c:pt>
                <c:pt idx="17">
                  <c:v>126</c:v>
                </c:pt>
                <c:pt idx="18">
                  <c:v>135</c:v>
                </c:pt>
                <c:pt idx="19">
                  <c:v>147</c:v>
                </c:pt>
                <c:pt idx="20">
                  <c:v>150</c:v>
                </c:pt>
                <c:pt idx="21">
                  <c:v>165</c:v>
                </c:pt>
                <c:pt idx="22">
                  <c:v>174</c:v>
                </c:pt>
                <c:pt idx="23">
                  <c:v>177</c:v>
                </c:pt>
              </c:numCache>
            </c:numRef>
          </c:val>
        </c:ser>
        <c:dLbls>
          <c:showLegendKey val="0"/>
          <c:showVal val="0"/>
          <c:showCatName val="0"/>
          <c:showSerName val="0"/>
          <c:showPercent val="0"/>
          <c:showBubbleSize val="0"/>
        </c:dLbls>
        <c:axId val="119745536"/>
        <c:axId val="119751808"/>
      </c:areaChart>
      <c:catAx>
        <c:axId val="119745536"/>
        <c:scaling>
          <c:orientation val="minMax"/>
        </c:scaling>
        <c:delete val="0"/>
        <c:axPos val="b"/>
        <c:title>
          <c:tx>
            <c:rich>
              <a:bodyPr/>
              <a:lstStyle/>
              <a:p>
                <a:pPr>
                  <a:defRPr/>
                </a:pPr>
                <a:r>
                  <a:rPr lang="en-AU"/>
                  <a:t>Number of months since off-benefit transition</a:t>
                </a:r>
              </a:p>
            </c:rich>
          </c:tx>
          <c:overlay val="0"/>
        </c:title>
        <c:majorTickMark val="out"/>
        <c:minorTickMark val="none"/>
        <c:tickLblPos val="nextTo"/>
        <c:crossAx val="119751808"/>
        <c:crosses val="autoZero"/>
        <c:auto val="1"/>
        <c:lblAlgn val="ctr"/>
        <c:lblOffset val="100"/>
        <c:noMultiLvlLbl val="0"/>
      </c:catAx>
      <c:valAx>
        <c:axId val="119751808"/>
        <c:scaling>
          <c:orientation val="minMax"/>
        </c:scaling>
        <c:delete val="0"/>
        <c:axPos val="l"/>
        <c:majorGridlines/>
        <c:title>
          <c:tx>
            <c:rich>
              <a:bodyPr rot="-5400000" vert="horz"/>
              <a:lstStyle/>
              <a:p>
                <a:pPr>
                  <a:defRPr/>
                </a:pPr>
                <a:r>
                  <a:rPr lang="en-AU"/>
                  <a:t>Percentage of people</a:t>
                </a:r>
              </a:p>
            </c:rich>
          </c:tx>
          <c:overlay val="0"/>
        </c:title>
        <c:numFmt formatCode="0%" sourceLinked="1"/>
        <c:majorTickMark val="out"/>
        <c:minorTickMark val="none"/>
        <c:tickLblPos val="nextTo"/>
        <c:crossAx val="119745536"/>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[Off Benefit Electronic_Appendices.xlsx]24m_Pivot4!PivotTable2</c:name>
    <c:fmtId val="3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spPr>
          <a:solidFill>
            <a:srgbClr val="A5A5A5"/>
          </a:solidFill>
        </c:spPr>
        <c:marker>
          <c:symbol val="none"/>
        </c:marker>
      </c:pivotFmt>
      <c:pivotFmt>
        <c:idx val="34"/>
        <c:spPr>
          <a:solidFill>
            <a:srgbClr val="414141"/>
          </a:solidFill>
        </c:spPr>
        <c:marker>
          <c:symbol val="none"/>
        </c:marker>
      </c:pivotFmt>
      <c:pivotFmt>
        <c:idx val="35"/>
        <c:spPr>
          <a:solidFill>
            <a:srgbClr val="84D7FF"/>
          </a:solidFill>
        </c:spPr>
        <c:marker>
          <c:symbol val="none"/>
        </c:marker>
      </c:pivotFmt>
      <c:pivotFmt>
        <c:idx val="36"/>
        <c:spPr>
          <a:solidFill>
            <a:srgbClr val="0088CB"/>
          </a:solidFill>
        </c:spPr>
        <c:marker>
          <c:symbol val="none"/>
        </c:marker>
      </c:pivotFmt>
      <c:pivotFmt>
        <c:idx val="37"/>
        <c:spPr>
          <a:solidFill>
            <a:srgbClr val="F37021"/>
          </a:solidFill>
        </c:spPr>
        <c:marker>
          <c:symbol val="none"/>
        </c:marker>
      </c:pivotFmt>
      <c:pivotFmt>
        <c:idx val="38"/>
        <c:spPr>
          <a:solidFill>
            <a:srgbClr val="FFCD66"/>
          </a:solidFill>
        </c:spPr>
        <c:marker>
          <c:symbol val="none"/>
        </c:marker>
      </c:pivotFmt>
      <c:pivotFmt>
        <c:idx val="39"/>
        <c:spPr>
          <a:solidFill>
            <a:srgbClr val="ED1C24"/>
          </a:solidFill>
        </c:spPr>
        <c:marker>
          <c:symbol val="none"/>
        </c:marker>
      </c:pivotFmt>
      <c:pivotFmt>
        <c:idx val="40"/>
        <c:spPr>
          <a:solidFill>
            <a:srgbClr val="7F3F98"/>
          </a:solidFill>
        </c:spPr>
        <c:marker>
          <c:symbol val="none"/>
        </c:marker>
      </c:pivotFmt>
      <c:pivotFmt>
        <c:idx val="41"/>
        <c:spPr>
          <a:solidFill>
            <a:srgbClr val="A7CD87"/>
          </a:solidFill>
        </c:spPr>
        <c:marker>
          <c:symbol val="none"/>
        </c:marker>
      </c:pivotFmt>
      <c:pivotFmt>
        <c:idx val="42"/>
        <c:spPr>
          <a:solidFill>
            <a:srgbClr val="E1EED7"/>
          </a:solidFill>
        </c:spPr>
        <c:marker>
          <c:symbol val="none"/>
        </c:marker>
      </c:pivotFmt>
      <c:pivotFmt>
        <c:idx val="43"/>
        <c:spPr>
          <a:solidFill>
            <a:srgbClr val="6CA043"/>
          </a:solidFill>
        </c:spPr>
        <c:marker>
          <c:symbol val="none"/>
        </c:marker>
      </c:pivotFmt>
      <c:pivotFmt>
        <c:idx val="44"/>
        <c:spPr>
          <a:solidFill>
            <a:srgbClr val="0088CB"/>
          </a:solidFill>
        </c:spPr>
        <c:marker>
          <c:symbol val="none"/>
        </c:marker>
      </c:pivotFmt>
      <c:pivotFmt>
        <c:idx val="45"/>
        <c:spPr>
          <a:solidFill>
            <a:srgbClr val="84D7FF"/>
          </a:solidFill>
        </c:spPr>
        <c:marker>
          <c:symbol val="none"/>
        </c:marker>
      </c:pivotFmt>
      <c:pivotFmt>
        <c:idx val="46"/>
        <c:spPr>
          <a:solidFill>
            <a:srgbClr val="6CA043"/>
          </a:solidFill>
        </c:spPr>
        <c:marker>
          <c:symbol val="none"/>
        </c:marker>
      </c:pivotFmt>
      <c:pivotFmt>
        <c:idx val="47"/>
        <c:spPr>
          <a:solidFill>
            <a:srgbClr val="E1EED7"/>
          </a:solidFill>
        </c:spPr>
        <c:marker>
          <c:symbol val="none"/>
        </c:marker>
      </c:pivotFmt>
      <c:pivotFmt>
        <c:idx val="48"/>
        <c:spPr>
          <a:solidFill>
            <a:srgbClr val="A7CD87"/>
          </a:solidFill>
        </c:spPr>
        <c:marker>
          <c:symbol val="none"/>
        </c:marker>
      </c:pivotFmt>
      <c:pivotFmt>
        <c:idx val="49"/>
        <c:spPr>
          <a:solidFill>
            <a:srgbClr val="ED1C24"/>
          </a:solidFill>
        </c:spPr>
        <c:marker>
          <c:symbol val="none"/>
        </c:marker>
      </c:pivotFmt>
      <c:pivotFmt>
        <c:idx val="50"/>
        <c:spPr>
          <a:solidFill>
            <a:srgbClr val="FFCD66"/>
          </a:solidFill>
        </c:spPr>
        <c:marker>
          <c:symbol val="none"/>
        </c:marker>
      </c:pivotFmt>
      <c:pivotFmt>
        <c:idx val="51"/>
        <c:spPr>
          <a:solidFill>
            <a:srgbClr val="F37021"/>
          </a:solidFill>
        </c:spPr>
        <c:marker>
          <c:symbol val="none"/>
        </c:marker>
      </c:pivotFmt>
      <c:pivotFmt>
        <c:idx val="52"/>
        <c:spPr>
          <a:solidFill>
            <a:srgbClr val="7F3F98"/>
          </a:solidFill>
        </c:spPr>
        <c:marker>
          <c:symbol val="none"/>
        </c:marker>
      </c:pivotFmt>
      <c:pivotFmt>
        <c:idx val="53"/>
        <c:spPr>
          <a:solidFill>
            <a:srgbClr val="A5A5A5"/>
          </a:solidFill>
        </c:spPr>
        <c:marker>
          <c:symbol val="none"/>
        </c:marker>
      </c:pivotFmt>
      <c:pivotFmt>
        <c:idx val="54"/>
        <c:spPr>
          <a:solidFill>
            <a:srgbClr val="414141"/>
          </a:solidFill>
        </c:spPr>
        <c:marker>
          <c:symbol val="none"/>
        </c:marker>
      </c:pivotFmt>
      <c:pivotFmt>
        <c:idx val="55"/>
        <c:spPr>
          <a:solidFill>
            <a:srgbClr val="A5A5A5"/>
          </a:solidFill>
        </c:spPr>
        <c:marker>
          <c:symbol val="none"/>
        </c:marker>
      </c:pivotFmt>
      <c:pivotFmt>
        <c:idx val="56"/>
        <c:spPr>
          <a:solidFill>
            <a:srgbClr val="414141"/>
          </a:solidFill>
        </c:spPr>
        <c:marker>
          <c:symbol val="none"/>
        </c:marker>
      </c:pivotFmt>
      <c:pivotFmt>
        <c:idx val="57"/>
        <c:spPr>
          <a:solidFill>
            <a:srgbClr val="84D7FF"/>
          </a:solidFill>
        </c:spPr>
        <c:marker>
          <c:symbol val="none"/>
        </c:marker>
      </c:pivotFmt>
      <c:pivotFmt>
        <c:idx val="58"/>
        <c:spPr>
          <a:solidFill>
            <a:srgbClr val="0088CB"/>
          </a:solidFill>
        </c:spPr>
        <c:marker>
          <c:symbol val="none"/>
        </c:marker>
      </c:pivotFmt>
      <c:pivotFmt>
        <c:idx val="59"/>
        <c:spPr>
          <a:solidFill>
            <a:srgbClr val="F37021"/>
          </a:solidFill>
        </c:spPr>
        <c:marker>
          <c:symbol val="none"/>
        </c:marker>
      </c:pivotFmt>
      <c:pivotFmt>
        <c:idx val="60"/>
        <c:spPr>
          <a:solidFill>
            <a:srgbClr val="FFCD66"/>
          </a:solidFill>
        </c:spPr>
        <c:marker>
          <c:symbol val="none"/>
        </c:marker>
      </c:pivotFmt>
      <c:pivotFmt>
        <c:idx val="61"/>
        <c:spPr>
          <a:solidFill>
            <a:srgbClr val="ED1C24"/>
          </a:solidFill>
        </c:spPr>
        <c:marker>
          <c:symbol val="none"/>
        </c:marker>
      </c:pivotFmt>
      <c:pivotFmt>
        <c:idx val="62"/>
        <c:spPr>
          <a:solidFill>
            <a:srgbClr val="7F3F98"/>
          </a:solidFill>
        </c:spPr>
        <c:marker>
          <c:symbol val="none"/>
        </c:marker>
      </c:pivotFmt>
      <c:pivotFmt>
        <c:idx val="63"/>
        <c:spPr>
          <a:solidFill>
            <a:srgbClr val="A7CD87"/>
          </a:solidFill>
        </c:spPr>
        <c:marker>
          <c:symbol val="none"/>
        </c:marker>
      </c:pivotFmt>
      <c:pivotFmt>
        <c:idx val="64"/>
        <c:spPr>
          <a:solidFill>
            <a:srgbClr val="E1EED7"/>
          </a:solidFill>
        </c:spPr>
        <c:marker>
          <c:symbol val="none"/>
        </c:marker>
      </c:pivotFmt>
      <c:pivotFmt>
        <c:idx val="65"/>
        <c:spPr>
          <a:solidFill>
            <a:srgbClr val="6CA043"/>
          </a:solidFill>
        </c:spPr>
        <c:marker>
          <c:symbol val="none"/>
        </c:marker>
      </c:pivotFmt>
    </c:pivotFmts>
    <c:plotArea>
      <c:layout/>
      <c:areaChart>
        <c:grouping val="percentStacked"/>
        <c:varyColors val="0"/>
        <c:ser>
          <c:idx val="0"/>
          <c:order val="0"/>
          <c:tx>
            <c:strRef>
              <c:f>'24m_Pivot4'!$C$3:$C$4</c:f>
              <c:strCache>
                <c:ptCount val="1"/>
                <c:pt idx="0">
                  <c:v>Substantial employment</c:v>
                </c:pt>
              </c:strCache>
            </c:strRef>
          </c:tx>
          <c:spPr>
            <a:solidFill>
              <a:srgbClr val="0088CB"/>
            </a:solidFill>
          </c:spPr>
          <c:cat>
            <c:multiLvlStrRef>
              <c:f>'24m_Pivot4'!$A$5:$B$28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JWR</c:v>
                  </c:pt>
                </c:lvl>
              </c:multiLvlStrCache>
            </c:multiLvlStrRef>
          </c:cat>
          <c:val>
            <c:numRef>
              <c:f>'24m_Pivot4'!$C$5:$C$28</c:f>
              <c:numCache>
                <c:formatCode>#,##0;[Red]\-#,##0;_-* "-";_-@_-</c:formatCode>
                <c:ptCount val="24"/>
                <c:pt idx="0">
                  <c:v>37002</c:v>
                </c:pt>
                <c:pt idx="1">
                  <c:v>34773</c:v>
                </c:pt>
                <c:pt idx="2">
                  <c:v>32688</c:v>
                </c:pt>
                <c:pt idx="3">
                  <c:v>31410</c:v>
                </c:pt>
                <c:pt idx="4">
                  <c:v>30465</c:v>
                </c:pt>
                <c:pt idx="5">
                  <c:v>29334</c:v>
                </c:pt>
                <c:pt idx="6">
                  <c:v>28416</c:v>
                </c:pt>
                <c:pt idx="7">
                  <c:v>27717</c:v>
                </c:pt>
                <c:pt idx="8">
                  <c:v>27411</c:v>
                </c:pt>
                <c:pt idx="9">
                  <c:v>27462</c:v>
                </c:pt>
                <c:pt idx="10">
                  <c:v>27495</c:v>
                </c:pt>
                <c:pt idx="11">
                  <c:v>27990</c:v>
                </c:pt>
                <c:pt idx="12">
                  <c:v>29307</c:v>
                </c:pt>
                <c:pt idx="13">
                  <c:v>29556</c:v>
                </c:pt>
                <c:pt idx="14">
                  <c:v>29532</c:v>
                </c:pt>
                <c:pt idx="15">
                  <c:v>29178</c:v>
                </c:pt>
                <c:pt idx="16">
                  <c:v>29052</c:v>
                </c:pt>
                <c:pt idx="17">
                  <c:v>28743</c:v>
                </c:pt>
                <c:pt idx="18">
                  <c:v>28599</c:v>
                </c:pt>
                <c:pt idx="19">
                  <c:v>28149</c:v>
                </c:pt>
                <c:pt idx="20">
                  <c:v>28083</c:v>
                </c:pt>
                <c:pt idx="21">
                  <c:v>28131</c:v>
                </c:pt>
                <c:pt idx="22">
                  <c:v>28047</c:v>
                </c:pt>
                <c:pt idx="23">
                  <c:v>28683</c:v>
                </c:pt>
              </c:numCache>
            </c:numRef>
          </c:val>
        </c:ser>
        <c:ser>
          <c:idx val="1"/>
          <c:order val="1"/>
          <c:tx>
            <c:strRef>
              <c:f>'24m_Pivot4'!$D$3:$D$4</c:f>
              <c:strCache>
                <c:ptCount val="1"/>
                <c:pt idx="0">
                  <c:v>Less substantial employment</c:v>
                </c:pt>
              </c:strCache>
            </c:strRef>
          </c:tx>
          <c:spPr>
            <a:solidFill>
              <a:srgbClr val="84D7FF"/>
            </a:solidFill>
          </c:spPr>
          <c:cat>
            <c:multiLvlStrRef>
              <c:f>'24m_Pivot4'!$A$5:$B$28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JWR</c:v>
                  </c:pt>
                </c:lvl>
              </c:multiLvlStrCache>
            </c:multiLvlStrRef>
          </c:cat>
          <c:val>
            <c:numRef>
              <c:f>'24m_Pivot4'!$D$5:$D$28</c:f>
              <c:numCache>
                <c:formatCode>#,##0;[Red]\-#,##0;_-* "-";_-@_-</c:formatCode>
                <c:ptCount val="24"/>
                <c:pt idx="0">
                  <c:v>3981</c:v>
                </c:pt>
                <c:pt idx="1">
                  <c:v>3609</c:v>
                </c:pt>
                <c:pt idx="2">
                  <c:v>3333</c:v>
                </c:pt>
                <c:pt idx="3">
                  <c:v>3093</c:v>
                </c:pt>
                <c:pt idx="4">
                  <c:v>3084</c:v>
                </c:pt>
                <c:pt idx="5">
                  <c:v>3003</c:v>
                </c:pt>
                <c:pt idx="6">
                  <c:v>2736</c:v>
                </c:pt>
                <c:pt idx="7">
                  <c:v>2679</c:v>
                </c:pt>
                <c:pt idx="8">
                  <c:v>2610</c:v>
                </c:pt>
                <c:pt idx="9">
                  <c:v>2709</c:v>
                </c:pt>
                <c:pt idx="10">
                  <c:v>2670</c:v>
                </c:pt>
                <c:pt idx="11">
                  <c:v>2589</c:v>
                </c:pt>
                <c:pt idx="12">
                  <c:v>2394</c:v>
                </c:pt>
                <c:pt idx="13">
                  <c:v>2412</c:v>
                </c:pt>
                <c:pt idx="14">
                  <c:v>2325</c:v>
                </c:pt>
                <c:pt idx="15">
                  <c:v>2325</c:v>
                </c:pt>
                <c:pt idx="16">
                  <c:v>2328</c:v>
                </c:pt>
                <c:pt idx="17">
                  <c:v>2322</c:v>
                </c:pt>
                <c:pt idx="18">
                  <c:v>2157</c:v>
                </c:pt>
                <c:pt idx="19">
                  <c:v>2223</c:v>
                </c:pt>
                <c:pt idx="20">
                  <c:v>2187</c:v>
                </c:pt>
                <c:pt idx="21">
                  <c:v>2280</c:v>
                </c:pt>
                <c:pt idx="22">
                  <c:v>2334</c:v>
                </c:pt>
                <c:pt idx="23">
                  <c:v>2169</c:v>
                </c:pt>
              </c:numCache>
            </c:numRef>
          </c:val>
        </c:ser>
        <c:ser>
          <c:idx val="2"/>
          <c:order val="2"/>
          <c:tx>
            <c:strRef>
              <c:f>'24m_Pivot4'!$E$3:$E$4</c:f>
              <c:strCache>
                <c:ptCount val="1"/>
                <c:pt idx="0">
                  <c:v>Training</c:v>
                </c:pt>
              </c:strCache>
            </c:strRef>
          </c:tx>
          <c:spPr>
            <a:solidFill>
              <a:srgbClr val="6CA043"/>
            </a:solidFill>
          </c:spPr>
          <c:cat>
            <c:multiLvlStrRef>
              <c:f>'24m_Pivot4'!$A$5:$B$28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JWR</c:v>
                  </c:pt>
                </c:lvl>
              </c:multiLvlStrCache>
            </c:multiLvlStrRef>
          </c:cat>
          <c:val>
            <c:numRef>
              <c:f>'24m_Pivot4'!$E$5:$E$28</c:f>
              <c:numCache>
                <c:formatCode>#,##0;[Red]\-#,##0;_-* "-";_-@_-</c:formatCode>
                <c:ptCount val="24"/>
                <c:pt idx="0">
                  <c:v>4041</c:v>
                </c:pt>
                <c:pt idx="1">
                  <c:v>3513</c:v>
                </c:pt>
                <c:pt idx="2">
                  <c:v>3306</c:v>
                </c:pt>
                <c:pt idx="3">
                  <c:v>3225</c:v>
                </c:pt>
                <c:pt idx="4">
                  <c:v>3123</c:v>
                </c:pt>
                <c:pt idx="5">
                  <c:v>3048</c:v>
                </c:pt>
                <c:pt idx="6">
                  <c:v>3039</c:v>
                </c:pt>
                <c:pt idx="7">
                  <c:v>2982</c:v>
                </c:pt>
                <c:pt idx="8">
                  <c:v>2964</c:v>
                </c:pt>
                <c:pt idx="9">
                  <c:v>2919</c:v>
                </c:pt>
                <c:pt idx="10">
                  <c:v>2892</c:v>
                </c:pt>
                <c:pt idx="11">
                  <c:v>2838</c:v>
                </c:pt>
                <c:pt idx="12">
                  <c:v>2823</c:v>
                </c:pt>
                <c:pt idx="13">
                  <c:v>2793</c:v>
                </c:pt>
                <c:pt idx="14">
                  <c:v>2793</c:v>
                </c:pt>
                <c:pt idx="15">
                  <c:v>2769</c:v>
                </c:pt>
                <c:pt idx="16">
                  <c:v>2751</c:v>
                </c:pt>
                <c:pt idx="17">
                  <c:v>2766</c:v>
                </c:pt>
                <c:pt idx="18">
                  <c:v>2733</c:v>
                </c:pt>
                <c:pt idx="19">
                  <c:v>2772</c:v>
                </c:pt>
                <c:pt idx="20">
                  <c:v>2751</c:v>
                </c:pt>
                <c:pt idx="21">
                  <c:v>2715</c:v>
                </c:pt>
                <c:pt idx="22">
                  <c:v>2724</c:v>
                </c:pt>
                <c:pt idx="23">
                  <c:v>2739</c:v>
                </c:pt>
              </c:numCache>
            </c:numRef>
          </c:val>
        </c:ser>
        <c:ser>
          <c:idx val="3"/>
          <c:order val="3"/>
          <c:tx>
            <c:strRef>
              <c:f>'24m_Pivot4'!$F$3:$F$4</c:f>
              <c:strCache>
                <c:ptCount val="1"/>
                <c:pt idx="0">
                  <c:v>Tertiary part-time</c:v>
                </c:pt>
              </c:strCache>
            </c:strRef>
          </c:tx>
          <c:spPr>
            <a:solidFill>
              <a:srgbClr val="E1EED7"/>
            </a:solidFill>
          </c:spPr>
          <c:cat>
            <c:multiLvlStrRef>
              <c:f>'24m_Pivot4'!$A$5:$B$28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JWR</c:v>
                  </c:pt>
                </c:lvl>
              </c:multiLvlStrCache>
            </c:multiLvlStrRef>
          </c:cat>
          <c:val>
            <c:numRef>
              <c:f>'24m_Pivot4'!$F$5:$F$28</c:f>
              <c:numCache>
                <c:formatCode>#,##0;[Red]\-#,##0;_-* "-";_-@_-</c:formatCode>
                <c:ptCount val="24"/>
                <c:pt idx="0">
                  <c:v>3420</c:v>
                </c:pt>
                <c:pt idx="1">
                  <c:v>3171</c:v>
                </c:pt>
                <c:pt idx="2">
                  <c:v>2925</c:v>
                </c:pt>
                <c:pt idx="3">
                  <c:v>2685</c:v>
                </c:pt>
                <c:pt idx="4">
                  <c:v>2370</c:v>
                </c:pt>
                <c:pt idx="5">
                  <c:v>2097</c:v>
                </c:pt>
                <c:pt idx="6">
                  <c:v>1998</c:v>
                </c:pt>
                <c:pt idx="7">
                  <c:v>1911</c:v>
                </c:pt>
                <c:pt idx="8">
                  <c:v>1818</c:v>
                </c:pt>
                <c:pt idx="9">
                  <c:v>1626</c:v>
                </c:pt>
                <c:pt idx="10">
                  <c:v>1620</c:v>
                </c:pt>
                <c:pt idx="11">
                  <c:v>1677</c:v>
                </c:pt>
                <c:pt idx="12">
                  <c:v>1668</c:v>
                </c:pt>
                <c:pt idx="13">
                  <c:v>1647</c:v>
                </c:pt>
                <c:pt idx="14">
                  <c:v>1608</c:v>
                </c:pt>
                <c:pt idx="15">
                  <c:v>1590</c:v>
                </c:pt>
                <c:pt idx="16">
                  <c:v>1518</c:v>
                </c:pt>
                <c:pt idx="17">
                  <c:v>1521</c:v>
                </c:pt>
                <c:pt idx="18">
                  <c:v>1569</c:v>
                </c:pt>
                <c:pt idx="19">
                  <c:v>1527</c:v>
                </c:pt>
                <c:pt idx="20">
                  <c:v>1524</c:v>
                </c:pt>
                <c:pt idx="21">
                  <c:v>1431</c:v>
                </c:pt>
                <c:pt idx="22">
                  <c:v>1410</c:v>
                </c:pt>
                <c:pt idx="23">
                  <c:v>1449</c:v>
                </c:pt>
              </c:numCache>
            </c:numRef>
          </c:val>
        </c:ser>
        <c:ser>
          <c:idx val="4"/>
          <c:order val="4"/>
          <c:tx>
            <c:strRef>
              <c:f>'24m_Pivot4'!$G$3:$G$4</c:f>
              <c:strCache>
                <c:ptCount val="1"/>
                <c:pt idx="0">
                  <c:v>Tertiary full-time</c:v>
                </c:pt>
              </c:strCache>
            </c:strRef>
          </c:tx>
          <c:spPr>
            <a:solidFill>
              <a:srgbClr val="A7CD87"/>
            </a:solidFill>
          </c:spPr>
          <c:cat>
            <c:multiLvlStrRef>
              <c:f>'24m_Pivot4'!$A$5:$B$28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JWR</c:v>
                  </c:pt>
                </c:lvl>
              </c:multiLvlStrCache>
            </c:multiLvlStrRef>
          </c:cat>
          <c:val>
            <c:numRef>
              <c:f>'24m_Pivot4'!$G$5:$G$28</c:f>
              <c:numCache>
                <c:formatCode>#,##0;[Red]\-#,##0;_-* "-";_-@_-</c:formatCode>
                <c:ptCount val="24"/>
                <c:pt idx="0">
                  <c:v>7401</c:v>
                </c:pt>
                <c:pt idx="1">
                  <c:v>7575</c:v>
                </c:pt>
                <c:pt idx="2">
                  <c:v>7602</c:v>
                </c:pt>
                <c:pt idx="3">
                  <c:v>7389</c:v>
                </c:pt>
                <c:pt idx="4">
                  <c:v>6264</c:v>
                </c:pt>
                <c:pt idx="5">
                  <c:v>5964</c:v>
                </c:pt>
                <c:pt idx="6">
                  <c:v>6330</c:v>
                </c:pt>
                <c:pt idx="7">
                  <c:v>6384</c:v>
                </c:pt>
                <c:pt idx="8">
                  <c:v>5940</c:v>
                </c:pt>
                <c:pt idx="9">
                  <c:v>4563</c:v>
                </c:pt>
                <c:pt idx="10">
                  <c:v>4074</c:v>
                </c:pt>
                <c:pt idx="11">
                  <c:v>4668</c:v>
                </c:pt>
                <c:pt idx="12">
                  <c:v>4857</c:v>
                </c:pt>
                <c:pt idx="13">
                  <c:v>4929</c:v>
                </c:pt>
                <c:pt idx="14">
                  <c:v>4980</c:v>
                </c:pt>
                <c:pt idx="15">
                  <c:v>4974</c:v>
                </c:pt>
                <c:pt idx="16">
                  <c:v>4650</c:v>
                </c:pt>
                <c:pt idx="17">
                  <c:v>4449</c:v>
                </c:pt>
                <c:pt idx="18">
                  <c:v>4563</c:v>
                </c:pt>
                <c:pt idx="19">
                  <c:v>4629</c:v>
                </c:pt>
                <c:pt idx="20">
                  <c:v>4395</c:v>
                </c:pt>
                <c:pt idx="21">
                  <c:v>3678</c:v>
                </c:pt>
                <c:pt idx="22">
                  <c:v>3594</c:v>
                </c:pt>
                <c:pt idx="23">
                  <c:v>3885</c:v>
                </c:pt>
              </c:numCache>
            </c:numRef>
          </c:val>
        </c:ser>
        <c:ser>
          <c:idx val="5"/>
          <c:order val="5"/>
          <c:tx>
            <c:strRef>
              <c:f>'24m_Pivot4'!$H$3:$H$4</c:f>
              <c:strCache>
                <c:ptCount val="1"/>
                <c:pt idx="0">
                  <c:v>Benefits</c:v>
                </c:pt>
              </c:strCache>
            </c:strRef>
          </c:tx>
          <c:spPr>
            <a:solidFill>
              <a:srgbClr val="ED1C24"/>
            </a:solidFill>
          </c:spPr>
          <c:cat>
            <c:multiLvlStrRef>
              <c:f>'24m_Pivot4'!$A$5:$B$28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JWR</c:v>
                  </c:pt>
                </c:lvl>
              </c:multiLvlStrCache>
            </c:multiLvlStrRef>
          </c:cat>
          <c:val>
            <c:numRef>
              <c:f>'24m_Pivot4'!$H$5:$H$28</c:f>
              <c:numCache>
                <c:formatCode>#,##0;[Red]\-#,##0;_-* "-";_-@_-</c:formatCode>
                <c:ptCount val="24"/>
                <c:pt idx="0">
                  <c:v>0</c:v>
                </c:pt>
                <c:pt idx="1">
                  <c:v>5520</c:v>
                </c:pt>
                <c:pt idx="2">
                  <c:v>9855</c:v>
                </c:pt>
                <c:pt idx="3">
                  <c:v>12864</c:v>
                </c:pt>
                <c:pt idx="4">
                  <c:v>15105</c:v>
                </c:pt>
                <c:pt idx="5">
                  <c:v>17016</c:v>
                </c:pt>
                <c:pt idx="6">
                  <c:v>18462</c:v>
                </c:pt>
                <c:pt idx="7">
                  <c:v>19449</c:v>
                </c:pt>
                <c:pt idx="8">
                  <c:v>20313</c:v>
                </c:pt>
                <c:pt idx="9">
                  <c:v>21066</c:v>
                </c:pt>
                <c:pt idx="10">
                  <c:v>21162</c:v>
                </c:pt>
                <c:pt idx="11">
                  <c:v>20865</c:v>
                </c:pt>
                <c:pt idx="12">
                  <c:v>19602</c:v>
                </c:pt>
                <c:pt idx="13">
                  <c:v>19314</c:v>
                </c:pt>
                <c:pt idx="14">
                  <c:v>19161</c:v>
                </c:pt>
                <c:pt idx="15">
                  <c:v>19398</c:v>
                </c:pt>
                <c:pt idx="16">
                  <c:v>19494</c:v>
                </c:pt>
                <c:pt idx="17">
                  <c:v>19659</c:v>
                </c:pt>
                <c:pt idx="18">
                  <c:v>19812</c:v>
                </c:pt>
                <c:pt idx="19">
                  <c:v>19923</c:v>
                </c:pt>
                <c:pt idx="20">
                  <c:v>19995</c:v>
                </c:pt>
                <c:pt idx="21">
                  <c:v>20124</c:v>
                </c:pt>
                <c:pt idx="22">
                  <c:v>20049</c:v>
                </c:pt>
                <c:pt idx="23">
                  <c:v>19518</c:v>
                </c:pt>
              </c:numCache>
            </c:numRef>
          </c:val>
        </c:ser>
        <c:ser>
          <c:idx val="6"/>
          <c:order val="6"/>
          <c:tx>
            <c:strRef>
              <c:f>'24m_Pivot4'!$I$3:$I$4</c:f>
              <c:strCache>
                <c:ptCount val="1"/>
                <c:pt idx="0">
                  <c:v>Unknown</c:v>
                </c:pt>
              </c:strCache>
            </c:strRef>
          </c:tx>
          <c:spPr>
            <a:solidFill>
              <a:srgbClr val="FFCD66"/>
            </a:solidFill>
          </c:spPr>
          <c:cat>
            <c:multiLvlStrRef>
              <c:f>'24m_Pivot4'!$A$5:$B$28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JWR</c:v>
                  </c:pt>
                </c:lvl>
              </c:multiLvlStrCache>
            </c:multiLvlStrRef>
          </c:cat>
          <c:val>
            <c:numRef>
              <c:f>'24m_Pivot4'!$I$5:$I$28</c:f>
              <c:numCache>
                <c:formatCode>#,##0;[Red]\-#,##0;_-* "-";_-@_-</c:formatCode>
                <c:ptCount val="24"/>
                <c:pt idx="0">
                  <c:v>17352</c:v>
                </c:pt>
                <c:pt idx="1">
                  <c:v>15375</c:v>
                </c:pt>
                <c:pt idx="2">
                  <c:v>14220</c:v>
                </c:pt>
                <c:pt idx="3">
                  <c:v>13437</c:v>
                </c:pt>
                <c:pt idx="4">
                  <c:v>13536</c:v>
                </c:pt>
                <c:pt idx="5">
                  <c:v>13512</c:v>
                </c:pt>
                <c:pt idx="6">
                  <c:v>12903</c:v>
                </c:pt>
                <c:pt idx="7">
                  <c:v>12636</c:v>
                </c:pt>
                <c:pt idx="8">
                  <c:v>12600</c:v>
                </c:pt>
                <c:pt idx="9">
                  <c:v>13173</c:v>
                </c:pt>
                <c:pt idx="10">
                  <c:v>13437</c:v>
                </c:pt>
                <c:pt idx="11">
                  <c:v>12648</c:v>
                </c:pt>
                <c:pt idx="12">
                  <c:v>12465</c:v>
                </c:pt>
                <c:pt idx="13">
                  <c:v>12402</c:v>
                </c:pt>
                <c:pt idx="14">
                  <c:v>12486</c:v>
                </c:pt>
                <c:pt idx="15">
                  <c:v>12462</c:v>
                </c:pt>
                <c:pt idx="16">
                  <c:v>12780</c:v>
                </c:pt>
                <c:pt idx="17">
                  <c:v>12999</c:v>
                </c:pt>
                <c:pt idx="18">
                  <c:v>12900</c:v>
                </c:pt>
                <c:pt idx="19">
                  <c:v>12999</c:v>
                </c:pt>
                <c:pt idx="20">
                  <c:v>13143</c:v>
                </c:pt>
                <c:pt idx="21">
                  <c:v>13569</c:v>
                </c:pt>
                <c:pt idx="22">
                  <c:v>13728</c:v>
                </c:pt>
                <c:pt idx="23">
                  <c:v>13389</c:v>
                </c:pt>
              </c:numCache>
            </c:numRef>
          </c:val>
        </c:ser>
        <c:ser>
          <c:idx val="7"/>
          <c:order val="7"/>
          <c:tx>
            <c:strRef>
              <c:f>'24m_Pivot4'!$J$3:$J$4</c:f>
              <c:strCache>
                <c:ptCount val="1"/>
                <c:pt idx="0">
                  <c:v>Detention</c:v>
                </c:pt>
              </c:strCache>
            </c:strRef>
          </c:tx>
          <c:spPr>
            <a:solidFill>
              <a:srgbClr val="F37021"/>
            </a:solidFill>
          </c:spPr>
          <c:cat>
            <c:multiLvlStrRef>
              <c:f>'24m_Pivot4'!$A$5:$B$28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JWR</c:v>
                  </c:pt>
                </c:lvl>
              </c:multiLvlStrCache>
            </c:multiLvlStrRef>
          </c:cat>
          <c:val>
            <c:numRef>
              <c:f>'24m_Pivot4'!$J$5:$J$28</c:f>
              <c:numCache>
                <c:formatCode>#,##0;[Red]\-#,##0;_-* "-";_-@_-</c:formatCode>
                <c:ptCount val="24"/>
                <c:pt idx="0">
                  <c:v>1659</c:v>
                </c:pt>
                <c:pt idx="1">
                  <c:v>1503</c:v>
                </c:pt>
                <c:pt idx="2">
                  <c:v>1329</c:v>
                </c:pt>
                <c:pt idx="3">
                  <c:v>1179</c:v>
                </c:pt>
                <c:pt idx="4">
                  <c:v>1134</c:v>
                </c:pt>
                <c:pt idx="5">
                  <c:v>1080</c:v>
                </c:pt>
                <c:pt idx="6">
                  <c:v>1062</c:v>
                </c:pt>
                <c:pt idx="7">
                  <c:v>1032</c:v>
                </c:pt>
                <c:pt idx="8">
                  <c:v>1005</c:v>
                </c:pt>
                <c:pt idx="9">
                  <c:v>978</c:v>
                </c:pt>
                <c:pt idx="10">
                  <c:v>975</c:v>
                </c:pt>
                <c:pt idx="11">
                  <c:v>963</c:v>
                </c:pt>
                <c:pt idx="12">
                  <c:v>948</c:v>
                </c:pt>
                <c:pt idx="13">
                  <c:v>948</c:v>
                </c:pt>
                <c:pt idx="14">
                  <c:v>969</c:v>
                </c:pt>
                <c:pt idx="15">
                  <c:v>966</c:v>
                </c:pt>
                <c:pt idx="16">
                  <c:v>981</c:v>
                </c:pt>
                <c:pt idx="17">
                  <c:v>1008</c:v>
                </c:pt>
                <c:pt idx="18">
                  <c:v>1014</c:v>
                </c:pt>
                <c:pt idx="19">
                  <c:v>1029</c:v>
                </c:pt>
                <c:pt idx="20">
                  <c:v>1050</c:v>
                </c:pt>
                <c:pt idx="21">
                  <c:v>1053</c:v>
                </c:pt>
                <c:pt idx="22">
                  <c:v>1065</c:v>
                </c:pt>
                <c:pt idx="23">
                  <c:v>1068</c:v>
                </c:pt>
              </c:numCache>
            </c:numRef>
          </c:val>
        </c:ser>
        <c:ser>
          <c:idx val="8"/>
          <c:order val="8"/>
          <c:tx>
            <c:strRef>
              <c:f>'24m_Pivot4'!$K$3:$K$4</c:f>
              <c:strCache>
                <c:ptCount val="1"/>
                <c:pt idx="0">
                  <c:v>Overseas</c:v>
                </c:pt>
              </c:strCache>
            </c:strRef>
          </c:tx>
          <c:spPr>
            <a:solidFill>
              <a:srgbClr val="7F3F98"/>
            </a:solidFill>
          </c:spPr>
          <c:cat>
            <c:multiLvlStrRef>
              <c:f>'24m_Pivot4'!$A$5:$B$28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JWR</c:v>
                  </c:pt>
                </c:lvl>
              </c:multiLvlStrCache>
            </c:multiLvlStrRef>
          </c:cat>
          <c:val>
            <c:numRef>
              <c:f>'24m_Pivot4'!$K$5:$K$28</c:f>
              <c:numCache>
                <c:formatCode>#,##0;[Red]\-#,##0;_-* "-";_-@_-</c:formatCode>
                <c:ptCount val="24"/>
                <c:pt idx="0">
                  <c:v>4842</c:v>
                </c:pt>
                <c:pt idx="1">
                  <c:v>4563</c:v>
                </c:pt>
                <c:pt idx="2">
                  <c:v>4329</c:v>
                </c:pt>
                <c:pt idx="3">
                  <c:v>4311</c:v>
                </c:pt>
                <c:pt idx="4">
                  <c:v>4440</c:v>
                </c:pt>
                <c:pt idx="5">
                  <c:v>4425</c:v>
                </c:pt>
                <c:pt idx="6">
                  <c:v>4512</c:v>
                </c:pt>
                <c:pt idx="7">
                  <c:v>4587</c:v>
                </c:pt>
                <c:pt idx="8">
                  <c:v>4686</c:v>
                </c:pt>
                <c:pt idx="9">
                  <c:v>4839</c:v>
                </c:pt>
                <c:pt idx="10">
                  <c:v>4935</c:v>
                </c:pt>
                <c:pt idx="11">
                  <c:v>4995</c:v>
                </c:pt>
                <c:pt idx="12">
                  <c:v>5100</c:v>
                </c:pt>
                <c:pt idx="13">
                  <c:v>5142</c:v>
                </c:pt>
                <c:pt idx="14">
                  <c:v>5262</c:v>
                </c:pt>
                <c:pt idx="15">
                  <c:v>5397</c:v>
                </c:pt>
                <c:pt idx="16">
                  <c:v>5460</c:v>
                </c:pt>
                <c:pt idx="17">
                  <c:v>5544</c:v>
                </c:pt>
                <c:pt idx="18">
                  <c:v>5568</c:v>
                </c:pt>
                <c:pt idx="19">
                  <c:v>5610</c:v>
                </c:pt>
                <c:pt idx="20">
                  <c:v>5727</c:v>
                </c:pt>
                <c:pt idx="21">
                  <c:v>5799</c:v>
                </c:pt>
                <c:pt idx="22">
                  <c:v>5817</c:v>
                </c:pt>
                <c:pt idx="23">
                  <c:v>5859</c:v>
                </c:pt>
              </c:numCache>
            </c:numRef>
          </c:val>
        </c:ser>
        <c:ser>
          <c:idx val="9"/>
          <c:order val="9"/>
          <c:tx>
            <c:strRef>
              <c:f>'24m_Pivot4'!$L$3:$L$4</c:f>
              <c:strCache>
                <c:ptCount val="1"/>
                <c:pt idx="0">
                  <c:v>Retired</c:v>
                </c:pt>
              </c:strCache>
            </c:strRef>
          </c:tx>
          <c:spPr>
            <a:solidFill>
              <a:srgbClr val="A5A5A5"/>
            </a:solidFill>
          </c:spPr>
          <c:cat>
            <c:multiLvlStrRef>
              <c:f>'24m_Pivot4'!$A$5:$B$28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JWR</c:v>
                  </c:pt>
                </c:lvl>
              </c:multiLvlStrCache>
            </c:multiLvlStrRef>
          </c:cat>
          <c:val>
            <c:numRef>
              <c:f>'24m_Pivot4'!$L$5:$L$28</c:f>
              <c:numCache>
                <c:formatCode>#,##0;[Red]\-#,##0;_-* "-";_-@_-</c:formatCode>
                <c:ptCount val="24"/>
                <c:pt idx="0">
                  <c:v>1779</c:v>
                </c:pt>
                <c:pt idx="1">
                  <c:v>1830</c:v>
                </c:pt>
                <c:pt idx="2">
                  <c:v>1860</c:v>
                </c:pt>
                <c:pt idx="3">
                  <c:v>1860</c:v>
                </c:pt>
                <c:pt idx="4">
                  <c:v>1926</c:v>
                </c:pt>
                <c:pt idx="5">
                  <c:v>1950</c:v>
                </c:pt>
                <c:pt idx="6">
                  <c:v>1950</c:v>
                </c:pt>
                <c:pt idx="7">
                  <c:v>2028</c:v>
                </c:pt>
                <c:pt idx="8">
                  <c:v>2055</c:v>
                </c:pt>
                <c:pt idx="9">
                  <c:v>2052</c:v>
                </c:pt>
                <c:pt idx="10">
                  <c:v>2130</c:v>
                </c:pt>
                <c:pt idx="11">
                  <c:v>2127</c:v>
                </c:pt>
                <c:pt idx="12">
                  <c:v>2172</c:v>
                </c:pt>
                <c:pt idx="13">
                  <c:v>2211</c:v>
                </c:pt>
                <c:pt idx="14">
                  <c:v>2211</c:v>
                </c:pt>
                <c:pt idx="15">
                  <c:v>2256</c:v>
                </c:pt>
                <c:pt idx="16">
                  <c:v>2283</c:v>
                </c:pt>
                <c:pt idx="17">
                  <c:v>2295</c:v>
                </c:pt>
                <c:pt idx="18">
                  <c:v>2373</c:v>
                </c:pt>
                <c:pt idx="19">
                  <c:v>2418</c:v>
                </c:pt>
                <c:pt idx="20">
                  <c:v>2421</c:v>
                </c:pt>
                <c:pt idx="21">
                  <c:v>2481</c:v>
                </c:pt>
                <c:pt idx="22">
                  <c:v>2496</c:v>
                </c:pt>
                <c:pt idx="23">
                  <c:v>2487</c:v>
                </c:pt>
              </c:numCache>
            </c:numRef>
          </c:val>
        </c:ser>
        <c:ser>
          <c:idx val="10"/>
          <c:order val="10"/>
          <c:tx>
            <c:strRef>
              <c:f>'24m_Pivot4'!$M$3:$M$4</c:f>
              <c:strCache>
                <c:ptCount val="1"/>
                <c:pt idx="0">
                  <c:v>Dead</c:v>
                </c:pt>
              </c:strCache>
            </c:strRef>
          </c:tx>
          <c:spPr>
            <a:solidFill>
              <a:srgbClr val="414141"/>
            </a:solidFill>
          </c:spPr>
          <c:cat>
            <c:multiLvlStrRef>
              <c:f>'24m_Pivot4'!$A$5:$B$28</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lvl>
                <c:lvl>
                  <c:pt idx="0">
                    <c:v>JWR</c:v>
                  </c:pt>
                </c:lvl>
              </c:multiLvlStrCache>
            </c:multiLvlStrRef>
          </c:cat>
          <c:val>
            <c:numRef>
              <c:f>'24m_Pivot4'!$M$5:$M$28</c:f>
              <c:numCache>
                <c:formatCode>#,##0;[Red]\-#,##0;_-* "-";_-@_-</c:formatCode>
                <c:ptCount val="24"/>
                <c:pt idx="0">
                  <c:v>171</c:v>
                </c:pt>
                <c:pt idx="1">
                  <c:v>168</c:v>
                </c:pt>
                <c:pt idx="2">
                  <c:v>177</c:v>
                </c:pt>
                <c:pt idx="3">
                  <c:v>186</c:v>
                </c:pt>
                <c:pt idx="4">
                  <c:v>210</c:v>
                </c:pt>
                <c:pt idx="5">
                  <c:v>207</c:v>
                </c:pt>
                <c:pt idx="6">
                  <c:v>225</c:v>
                </c:pt>
                <c:pt idx="7">
                  <c:v>231</c:v>
                </c:pt>
                <c:pt idx="8">
                  <c:v>234</c:v>
                </c:pt>
                <c:pt idx="9">
                  <c:v>246</c:v>
                </c:pt>
                <c:pt idx="10">
                  <c:v>258</c:v>
                </c:pt>
                <c:pt idx="11">
                  <c:v>264</c:v>
                </c:pt>
                <c:pt idx="12">
                  <c:v>273</c:v>
                </c:pt>
                <c:pt idx="13">
                  <c:v>291</c:v>
                </c:pt>
                <c:pt idx="14">
                  <c:v>309</c:v>
                </c:pt>
                <c:pt idx="15">
                  <c:v>318</c:v>
                </c:pt>
                <c:pt idx="16">
                  <c:v>324</c:v>
                </c:pt>
                <c:pt idx="17">
                  <c:v>333</c:v>
                </c:pt>
                <c:pt idx="18">
                  <c:v>348</c:v>
                </c:pt>
                <c:pt idx="19">
                  <c:v>360</c:v>
                </c:pt>
                <c:pt idx="20">
                  <c:v>360</c:v>
                </c:pt>
                <c:pt idx="21">
                  <c:v>372</c:v>
                </c:pt>
                <c:pt idx="22">
                  <c:v>381</c:v>
                </c:pt>
                <c:pt idx="23">
                  <c:v>399</c:v>
                </c:pt>
              </c:numCache>
            </c:numRef>
          </c:val>
        </c:ser>
        <c:dLbls>
          <c:showLegendKey val="0"/>
          <c:showVal val="0"/>
          <c:showCatName val="0"/>
          <c:showSerName val="0"/>
          <c:showPercent val="0"/>
          <c:showBubbleSize val="0"/>
        </c:dLbls>
        <c:axId val="119880704"/>
        <c:axId val="119891072"/>
      </c:areaChart>
      <c:catAx>
        <c:axId val="119880704"/>
        <c:scaling>
          <c:orientation val="minMax"/>
        </c:scaling>
        <c:delete val="0"/>
        <c:axPos val="b"/>
        <c:title>
          <c:tx>
            <c:rich>
              <a:bodyPr/>
              <a:lstStyle/>
              <a:p>
                <a:pPr>
                  <a:defRPr/>
                </a:pPr>
                <a:r>
                  <a:rPr lang="en-AU"/>
                  <a:t>Number of months</a:t>
                </a:r>
                <a:r>
                  <a:rPr lang="en-AU" baseline="0"/>
                  <a:t> since off-benefit transition</a:t>
                </a:r>
                <a:endParaRPr lang="en-AU"/>
              </a:p>
            </c:rich>
          </c:tx>
          <c:overlay val="0"/>
        </c:title>
        <c:majorTickMark val="out"/>
        <c:minorTickMark val="none"/>
        <c:tickLblPos val="nextTo"/>
        <c:crossAx val="119891072"/>
        <c:crosses val="autoZero"/>
        <c:auto val="1"/>
        <c:lblAlgn val="ctr"/>
        <c:lblOffset val="100"/>
        <c:noMultiLvlLbl val="0"/>
      </c:catAx>
      <c:valAx>
        <c:axId val="119891072"/>
        <c:scaling>
          <c:orientation val="minMax"/>
        </c:scaling>
        <c:delete val="0"/>
        <c:axPos val="l"/>
        <c:majorGridlines/>
        <c:title>
          <c:tx>
            <c:rich>
              <a:bodyPr rot="-5400000" vert="horz"/>
              <a:lstStyle/>
              <a:p>
                <a:pPr>
                  <a:defRPr/>
                </a:pPr>
                <a:r>
                  <a:rPr lang="en-AU"/>
                  <a:t>Percentage of people</a:t>
                </a:r>
              </a:p>
            </c:rich>
          </c:tx>
          <c:overlay val="0"/>
        </c:title>
        <c:numFmt formatCode="0%" sourceLinked="1"/>
        <c:majorTickMark val="out"/>
        <c:minorTickMark val="none"/>
        <c:tickLblPos val="nextTo"/>
        <c:crossAx val="119880704"/>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[Off Benefit Electronic_Appendices.xlsx]24m_Pivot5!PivotTable1</c:name>
    <c:fmtId val="1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pivotFmt>
      <c:pivotFmt>
        <c:idx val="77"/>
        <c:marker>
          <c:symbol val="none"/>
        </c:marker>
      </c:pivotFmt>
      <c:pivotFmt>
        <c:idx val="78"/>
        <c:marker>
          <c:symbol val="none"/>
        </c:marker>
      </c:pivotFmt>
      <c:pivotFmt>
        <c:idx val="79"/>
        <c:marker>
          <c:symbol val="none"/>
        </c:marker>
      </c:pivotFmt>
      <c:pivotFmt>
        <c:idx val="80"/>
        <c:marker>
          <c:symbol val="none"/>
        </c:marker>
      </c:pivotFmt>
      <c:pivotFmt>
        <c:idx val="81"/>
        <c:marker>
          <c:symbol val="none"/>
        </c:marker>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marker>
          <c:symbol val="none"/>
        </c:marker>
      </c:pivotFmt>
      <c:pivotFmt>
        <c:idx val="87"/>
        <c:marker>
          <c:symbol val="none"/>
        </c:marker>
      </c:pivotFmt>
      <c:pivotFmt>
        <c:idx val="88"/>
        <c:spPr>
          <a:solidFill>
            <a:srgbClr val="A5A5A5"/>
          </a:solidFill>
        </c:spPr>
        <c:marker>
          <c:symbol val="none"/>
        </c:marker>
      </c:pivotFmt>
      <c:pivotFmt>
        <c:idx val="89"/>
        <c:spPr>
          <a:solidFill>
            <a:srgbClr val="414141"/>
          </a:solidFill>
        </c:spPr>
        <c:marker>
          <c:symbol val="none"/>
        </c:marker>
      </c:pivotFmt>
      <c:pivotFmt>
        <c:idx val="90"/>
        <c:spPr>
          <a:solidFill>
            <a:srgbClr val="84D7FF"/>
          </a:solidFill>
        </c:spPr>
        <c:marker>
          <c:symbol val="none"/>
        </c:marker>
      </c:pivotFmt>
      <c:pivotFmt>
        <c:idx val="91"/>
        <c:spPr>
          <a:solidFill>
            <a:srgbClr val="0088CB"/>
          </a:solidFill>
        </c:spPr>
        <c:marker>
          <c:symbol val="none"/>
        </c:marker>
      </c:pivotFmt>
      <c:pivotFmt>
        <c:idx val="92"/>
        <c:spPr>
          <a:solidFill>
            <a:srgbClr val="F37021"/>
          </a:solidFill>
        </c:spPr>
        <c:marker>
          <c:symbol val="none"/>
        </c:marker>
      </c:pivotFmt>
      <c:pivotFmt>
        <c:idx val="93"/>
        <c:spPr>
          <a:solidFill>
            <a:srgbClr val="FFCD66"/>
          </a:solidFill>
        </c:spPr>
        <c:marker>
          <c:symbol val="none"/>
        </c:marker>
      </c:pivotFmt>
      <c:pivotFmt>
        <c:idx val="94"/>
        <c:spPr>
          <a:solidFill>
            <a:srgbClr val="ED1C24"/>
          </a:solidFill>
        </c:spPr>
        <c:marker>
          <c:symbol val="none"/>
        </c:marker>
      </c:pivotFmt>
      <c:pivotFmt>
        <c:idx val="95"/>
        <c:spPr>
          <a:solidFill>
            <a:srgbClr val="7F3F98"/>
          </a:solidFill>
        </c:spPr>
        <c:marker>
          <c:symbol val="none"/>
        </c:marker>
      </c:pivotFmt>
      <c:pivotFmt>
        <c:idx val="96"/>
        <c:spPr>
          <a:solidFill>
            <a:srgbClr val="A7CD87"/>
          </a:solidFill>
        </c:spPr>
        <c:marker>
          <c:symbol val="none"/>
        </c:marker>
      </c:pivotFmt>
      <c:pivotFmt>
        <c:idx val="97"/>
        <c:spPr>
          <a:solidFill>
            <a:srgbClr val="E1EED7"/>
          </a:solidFill>
        </c:spPr>
        <c:marker>
          <c:symbol val="none"/>
        </c:marker>
      </c:pivotFmt>
      <c:pivotFmt>
        <c:idx val="98"/>
        <c:spPr>
          <a:solidFill>
            <a:srgbClr val="6CA043"/>
          </a:solidFill>
        </c:spPr>
        <c:marker>
          <c:symbol val="none"/>
        </c:marker>
      </c:pivotFmt>
      <c:pivotFmt>
        <c:idx val="99"/>
        <c:spPr>
          <a:solidFill>
            <a:srgbClr val="0088CB"/>
          </a:solidFill>
        </c:spPr>
        <c:marker>
          <c:symbol val="none"/>
        </c:marker>
      </c:pivotFmt>
      <c:pivotFmt>
        <c:idx val="100"/>
        <c:spPr>
          <a:solidFill>
            <a:srgbClr val="84D7FF"/>
          </a:solidFill>
        </c:spPr>
        <c:marker>
          <c:symbol val="none"/>
        </c:marker>
      </c:pivotFmt>
      <c:pivotFmt>
        <c:idx val="101"/>
        <c:spPr>
          <a:solidFill>
            <a:srgbClr val="6CA043"/>
          </a:solidFill>
        </c:spPr>
        <c:marker>
          <c:symbol val="none"/>
        </c:marker>
      </c:pivotFmt>
      <c:pivotFmt>
        <c:idx val="102"/>
        <c:spPr>
          <a:solidFill>
            <a:srgbClr val="E1EED7"/>
          </a:solidFill>
        </c:spPr>
        <c:marker>
          <c:symbol val="none"/>
        </c:marker>
      </c:pivotFmt>
      <c:pivotFmt>
        <c:idx val="103"/>
        <c:spPr>
          <a:solidFill>
            <a:srgbClr val="A7CD87"/>
          </a:solidFill>
        </c:spPr>
        <c:marker>
          <c:symbol val="none"/>
        </c:marker>
      </c:pivotFmt>
      <c:pivotFmt>
        <c:idx val="104"/>
        <c:spPr>
          <a:solidFill>
            <a:srgbClr val="ED1C24"/>
          </a:solidFill>
        </c:spPr>
        <c:marker>
          <c:symbol val="none"/>
        </c:marker>
      </c:pivotFmt>
      <c:pivotFmt>
        <c:idx val="105"/>
        <c:spPr>
          <a:solidFill>
            <a:srgbClr val="FFCD66"/>
          </a:solidFill>
        </c:spPr>
        <c:marker>
          <c:symbol val="none"/>
        </c:marker>
      </c:pivotFmt>
      <c:pivotFmt>
        <c:idx val="106"/>
        <c:spPr>
          <a:solidFill>
            <a:srgbClr val="F37021"/>
          </a:solidFill>
        </c:spPr>
        <c:marker>
          <c:symbol val="none"/>
        </c:marker>
      </c:pivotFmt>
      <c:pivotFmt>
        <c:idx val="107"/>
        <c:spPr>
          <a:solidFill>
            <a:srgbClr val="7F3F98"/>
          </a:solidFill>
        </c:spPr>
        <c:marker>
          <c:symbol val="none"/>
        </c:marker>
      </c:pivotFmt>
      <c:pivotFmt>
        <c:idx val="108"/>
        <c:marker>
          <c:symbol val="none"/>
        </c:marker>
      </c:pivotFmt>
      <c:pivotFmt>
        <c:idx val="109"/>
        <c:spPr>
          <a:solidFill>
            <a:srgbClr val="414141"/>
          </a:solidFill>
        </c:spPr>
        <c:marker>
          <c:symbol val="none"/>
        </c:marker>
      </c:pivotFmt>
      <c:pivotFmt>
        <c:idx val="110"/>
        <c:spPr>
          <a:solidFill>
            <a:srgbClr val="A5A5A5"/>
          </a:solidFill>
        </c:spPr>
        <c:marker>
          <c:symbol val="none"/>
        </c:marker>
      </c:pivotFmt>
      <c:pivotFmt>
        <c:idx val="111"/>
        <c:spPr>
          <a:solidFill>
            <a:srgbClr val="84D7FF"/>
          </a:solidFill>
        </c:spPr>
        <c:marker>
          <c:symbol val="none"/>
        </c:marker>
      </c:pivotFmt>
      <c:pivotFmt>
        <c:idx val="112"/>
        <c:spPr>
          <a:solidFill>
            <a:srgbClr val="0088CB"/>
          </a:solidFill>
        </c:spPr>
        <c:marker>
          <c:symbol val="none"/>
        </c:marker>
      </c:pivotFmt>
      <c:pivotFmt>
        <c:idx val="113"/>
        <c:spPr>
          <a:solidFill>
            <a:srgbClr val="F37021"/>
          </a:solidFill>
        </c:spPr>
        <c:marker>
          <c:symbol val="none"/>
        </c:marker>
      </c:pivotFmt>
      <c:pivotFmt>
        <c:idx val="114"/>
        <c:spPr>
          <a:solidFill>
            <a:srgbClr val="FFCD66"/>
          </a:solidFill>
        </c:spPr>
        <c:marker>
          <c:symbol val="none"/>
        </c:marker>
      </c:pivotFmt>
      <c:pivotFmt>
        <c:idx val="115"/>
        <c:spPr>
          <a:solidFill>
            <a:srgbClr val="ED1C24"/>
          </a:solidFill>
        </c:spPr>
        <c:marker>
          <c:symbol val="none"/>
        </c:marker>
      </c:pivotFmt>
      <c:pivotFmt>
        <c:idx val="116"/>
        <c:spPr>
          <a:solidFill>
            <a:srgbClr val="7F3F98"/>
          </a:solidFill>
        </c:spPr>
        <c:marker>
          <c:symbol val="none"/>
        </c:marker>
      </c:pivotFmt>
      <c:pivotFmt>
        <c:idx val="117"/>
        <c:spPr>
          <a:solidFill>
            <a:srgbClr val="A7CD87"/>
          </a:solidFill>
        </c:spPr>
        <c:marker>
          <c:symbol val="none"/>
        </c:marker>
      </c:pivotFmt>
      <c:pivotFmt>
        <c:idx val="118"/>
        <c:spPr>
          <a:solidFill>
            <a:srgbClr val="E1EED7"/>
          </a:solidFill>
        </c:spPr>
        <c:marker>
          <c:symbol val="none"/>
        </c:marker>
      </c:pivotFmt>
      <c:pivotFmt>
        <c:idx val="119"/>
        <c:spPr>
          <a:solidFill>
            <a:srgbClr val="6CA043"/>
          </a:solidFill>
        </c:spPr>
        <c:marker>
          <c:symbol val="none"/>
        </c:marker>
      </c:pivotFmt>
      <c:pivotFmt>
        <c:idx val="120"/>
        <c:spPr>
          <a:solidFill>
            <a:srgbClr val="414141"/>
          </a:solidFill>
        </c:spPr>
        <c:marker>
          <c:symbol val="none"/>
        </c:marker>
      </c:pivotFmt>
      <c:pivotFmt>
        <c:idx val="121"/>
        <c:spPr>
          <a:ln w="25400">
            <a:noFill/>
          </a:ln>
        </c:spPr>
        <c:marker>
          <c:symbol val="none"/>
        </c:marker>
      </c:pivotFmt>
      <c:pivotFmt>
        <c:idx val="122"/>
        <c:spPr>
          <a:ln w="25400">
            <a:noFill/>
          </a:ln>
        </c:spPr>
        <c:marker>
          <c:symbol val="none"/>
        </c:marker>
      </c:pivotFmt>
      <c:pivotFmt>
        <c:idx val="123"/>
        <c:spPr>
          <a:ln w="25400">
            <a:noFill/>
          </a:ln>
        </c:spPr>
        <c:marker>
          <c:symbol val="none"/>
        </c:marker>
      </c:pivotFmt>
      <c:pivotFmt>
        <c:idx val="124"/>
        <c:spPr>
          <a:ln w="25400">
            <a:noFill/>
          </a:ln>
        </c:spPr>
        <c:marker>
          <c:symbol val="none"/>
        </c:marker>
      </c:pivotFmt>
    </c:pivotFmts>
    <c:plotArea>
      <c:layout/>
      <c:areaChart>
        <c:grouping val="percentStacked"/>
        <c:varyColors val="0"/>
        <c:ser>
          <c:idx val="0"/>
          <c:order val="0"/>
          <c:tx>
            <c:strRef>
              <c:f>'24m_Pivot5'!$B$3:$B$4</c:f>
              <c:strCache>
                <c:ptCount val="1"/>
                <c:pt idx="0">
                  <c:v>Substantial employment</c:v>
                </c:pt>
              </c:strCache>
            </c:strRef>
          </c:tx>
          <c:spPr>
            <a:solidFill>
              <a:srgbClr val="0088CB"/>
            </a:solidFill>
          </c:spPr>
          <c:cat>
            <c:strRef>
              <c:f>'24m_Pivot5'!$A$5:$A$28</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'24m_Pivot5'!$B$5:$B$28</c:f>
              <c:numCache>
                <c:formatCode>#,##0;[Red]\-#,##0;_-* "-";_-@_-</c:formatCode>
                <c:ptCount val="24"/>
                <c:pt idx="0">
                  <c:v>55101</c:v>
                </c:pt>
                <c:pt idx="1">
                  <c:v>51810</c:v>
                </c:pt>
                <c:pt idx="2">
                  <c:v>48753</c:v>
                </c:pt>
                <c:pt idx="3">
                  <c:v>47007</c:v>
                </c:pt>
                <c:pt idx="4">
                  <c:v>45564</c:v>
                </c:pt>
                <c:pt idx="5">
                  <c:v>44055</c:v>
                </c:pt>
                <c:pt idx="6">
                  <c:v>42882</c:v>
                </c:pt>
                <c:pt idx="7">
                  <c:v>41925</c:v>
                </c:pt>
                <c:pt idx="8">
                  <c:v>41514</c:v>
                </c:pt>
                <c:pt idx="9">
                  <c:v>41421</c:v>
                </c:pt>
                <c:pt idx="10">
                  <c:v>41355</c:v>
                </c:pt>
                <c:pt idx="11">
                  <c:v>42003</c:v>
                </c:pt>
                <c:pt idx="12">
                  <c:v>43623</c:v>
                </c:pt>
                <c:pt idx="13">
                  <c:v>43821</c:v>
                </c:pt>
                <c:pt idx="14">
                  <c:v>43746</c:v>
                </c:pt>
                <c:pt idx="15">
                  <c:v>43311</c:v>
                </c:pt>
                <c:pt idx="16">
                  <c:v>43086</c:v>
                </c:pt>
                <c:pt idx="17">
                  <c:v>42879</c:v>
                </c:pt>
                <c:pt idx="18">
                  <c:v>42585</c:v>
                </c:pt>
                <c:pt idx="19">
                  <c:v>42174</c:v>
                </c:pt>
                <c:pt idx="20">
                  <c:v>42156</c:v>
                </c:pt>
                <c:pt idx="21">
                  <c:v>42174</c:v>
                </c:pt>
                <c:pt idx="22">
                  <c:v>42042</c:v>
                </c:pt>
                <c:pt idx="23">
                  <c:v>42726</c:v>
                </c:pt>
              </c:numCache>
            </c:numRef>
          </c:val>
        </c:ser>
        <c:ser>
          <c:idx val="1"/>
          <c:order val="1"/>
          <c:tx>
            <c:strRef>
              <c:f>'24m_Pivot5'!$C$3:$C$4</c:f>
              <c:strCache>
                <c:ptCount val="1"/>
                <c:pt idx="0">
                  <c:v>Less substantial employment</c:v>
                </c:pt>
              </c:strCache>
            </c:strRef>
          </c:tx>
          <c:spPr>
            <a:solidFill>
              <a:srgbClr val="84D7FF"/>
            </a:solidFill>
          </c:spPr>
          <c:cat>
            <c:strRef>
              <c:f>'24m_Pivot5'!$A$5:$A$28</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'24m_Pivot5'!$C$5:$C$28</c:f>
              <c:numCache>
                <c:formatCode>#,##0;[Red]\-#,##0;_-* "-";_-@_-</c:formatCode>
                <c:ptCount val="24"/>
                <c:pt idx="0">
                  <c:v>6264</c:v>
                </c:pt>
                <c:pt idx="1">
                  <c:v>5769</c:v>
                </c:pt>
                <c:pt idx="2">
                  <c:v>5385</c:v>
                </c:pt>
                <c:pt idx="3">
                  <c:v>5034</c:v>
                </c:pt>
                <c:pt idx="4">
                  <c:v>4983</c:v>
                </c:pt>
                <c:pt idx="5">
                  <c:v>4860</c:v>
                </c:pt>
                <c:pt idx="6">
                  <c:v>4488</c:v>
                </c:pt>
                <c:pt idx="7">
                  <c:v>4407</c:v>
                </c:pt>
                <c:pt idx="8">
                  <c:v>4245</c:v>
                </c:pt>
                <c:pt idx="9">
                  <c:v>4377</c:v>
                </c:pt>
                <c:pt idx="10">
                  <c:v>4347</c:v>
                </c:pt>
                <c:pt idx="11">
                  <c:v>4116</c:v>
                </c:pt>
                <c:pt idx="12">
                  <c:v>3918</c:v>
                </c:pt>
                <c:pt idx="13">
                  <c:v>3933</c:v>
                </c:pt>
                <c:pt idx="14">
                  <c:v>3825</c:v>
                </c:pt>
                <c:pt idx="15">
                  <c:v>3831</c:v>
                </c:pt>
                <c:pt idx="16">
                  <c:v>3834</c:v>
                </c:pt>
                <c:pt idx="17">
                  <c:v>3783</c:v>
                </c:pt>
                <c:pt idx="18">
                  <c:v>3648</c:v>
                </c:pt>
                <c:pt idx="19">
                  <c:v>3738</c:v>
                </c:pt>
                <c:pt idx="20">
                  <c:v>3633</c:v>
                </c:pt>
                <c:pt idx="21">
                  <c:v>3756</c:v>
                </c:pt>
                <c:pt idx="22">
                  <c:v>3807</c:v>
                </c:pt>
                <c:pt idx="23">
                  <c:v>3645</c:v>
                </c:pt>
              </c:numCache>
            </c:numRef>
          </c:val>
        </c:ser>
        <c:ser>
          <c:idx val="2"/>
          <c:order val="2"/>
          <c:tx>
            <c:strRef>
              <c:f>'24m_Pivot5'!$D$3:$D$4</c:f>
              <c:strCache>
                <c:ptCount val="1"/>
                <c:pt idx="0">
                  <c:v>Training</c:v>
                </c:pt>
              </c:strCache>
            </c:strRef>
          </c:tx>
          <c:spPr>
            <a:solidFill>
              <a:srgbClr val="6CA043"/>
            </a:solidFill>
          </c:spPr>
          <c:cat>
            <c:strRef>
              <c:f>'24m_Pivot5'!$A$5:$A$28</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'24m_Pivot5'!$D$5:$D$28</c:f>
              <c:numCache>
                <c:formatCode>#,##0;[Red]\-#,##0;_-* "-";_-@_-</c:formatCode>
                <c:ptCount val="24"/>
                <c:pt idx="0">
                  <c:v>5631</c:v>
                </c:pt>
                <c:pt idx="1">
                  <c:v>5010</c:v>
                </c:pt>
                <c:pt idx="2">
                  <c:v>4761</c:v>
                </c:pt>
                <c:pt idx="3">
                  <c:v>4632</c:v>
                </c:pt>
                <c:pt idx="4">
                  <c:v>4485</c:v>
                </c:pt>
                <c:pt idx="5">
                  <c:v>4362</c:v>
                </c:pt>
                <c:pt idx="6">
                  <c:v>4317</c:v>
                </c:pt>
                <c:pt idx="7">
                  <c:v>4230</c:v>
                </c:pt>
                <c:pt idx="8">
                  <c:v>4233</c:v>
                </c:pt>
                <c:pt idx="9">
                  <c:v>4140</c:v>
                </c:pt>
                <c:pt idx="10">
                  <c:v>4086</c:v>
                </c:pt>
                <c:pt idx="11">
                  <c:v>4032</c:v>
                </c:pt>
                <c:pt idx="12">
                  <c:v>4017</c:v>
                </c:pt>
                <c:pt idx="13">
                  <c:v>3987</c:v>
                </c:pt>
                <c:pt idx="14">
                  <c:v>3966</c:v>
                </c:pt>
                <c:pt idx="15">
                  <c:v>3903</c:v>
                </c:pt>
                <c:pt idx="16">
                  <c:v>3879</c:v>
                </c:pt>
                <c:pt idx="17">
                  <c:v>3876</c:v>
                </c:pt>
                <c:pt idx="18">
                  <c:v>3834</c:v>
                </c:pt>
                <c:pt idx="19">
                  <c:v>3840</c:v>
                </c:pt>
                <c:pt idx="20">
                  <c:v>3777</c:v>
                </c:pt>
                <c:pt idx="21">
                  <c:v>3765</c:v>
                </c:pt>
                <c:pt idx="22">
                  <c:v>3765</c:v>
                </c:pt>
                <c:pt idx="23">
                  <c:v>3789</c:v>
                </c:pt>
              </c:numCache>
            </c:numRef>
          </c:val>
        </c:ser>
        <c:ser>
          <c:idx val="3"/>
          <c:order val="3"/>
          <c:tx>
            <c:strRef>
              <c:f>'24m_Pivot5'!$E$3:$E$4</c:f>
              <c:strCache>
                <c:ptCount val="1"/>
                <c:pt idx="0">
                  <c:v>Tertiary part-time</c:v>
                </c:pt>
              </c:strCache>
            </c:strRef>
          </c:tx>
          <c:spPr>
            <a:solidFill>
              <a:srgbClr val="E1EED7"/>
            </a:solidFill>
          </c:spPr>
          <c:cat>
            <c:strRef>
              <c:f>'24m_Pivot5'!$A$5:$A$28</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'24m_Pivot5'!$E$5:$E$28</c:f>
              <c:numCache>
                <c:formatCode>#,##0;[Red]\-#,##0;_-* "-";_-@_-</c:formatCode>
                <c:ptCount val="24"/>
                <c:pt idx="0">
                  <c:v>5673</c:v>
                </c:pt>
                <c:pt idx="1">
                  <c:v>5157</c:v>
                </c:pt>
                <c:pt idx="2">
                  <c:v>4746</c:v>
                </c:pt>
                <c:pt idx="3">
                  <c:v>4383</c:v>
                </c:pt>
                <c:pt idx="4">
                  <c:v>3933</c:v>
                </c:pt>
                <c:pt idx="5">
                  <c:v>3504</c:v>
                </c:pt>
                <c:pt idx="6">
                  <c:v>3393</c:v>
                </c:pt>
                <c:pt idx="7">
                  <c:v>3201</c:v>
                </c:pt>
                <c:pt idx="8">
                  <c:v>3063</c:v>
                </c:pt>
                <c:pt idx="9">
                  <c:v>2772</c:v>
                </c:pt>
                <c:pt idx="10">
                  <c:v>2718</c:v>
                </c:pt>
                <c:pt idx="11">
                  <c:v>2772</c:v>
                </c:pt>
                <c:pt idx="12">
                  <c:v>2769</c:v>
                </c:pt>
                <c:pt idx="13">
                  <c:v>2712</c:v>
                </c:pt>
                <c:pt idx="14">
                  <c:v>2697</c:v>
                </c:pt>
                <c:pt idx="15">
                  <c:v>2640</c:v>
                </c:pt>
                <c:pt idx="16">
                  <c:v>2517</c:v>
                </c:pt>
                <c:pt idx="17">
                  <c:v>2487</c:v>
                </c:pt>
                <c:pt idx="18">
                  <c:v>2541</c:v>
                </c:pt>
                <c:pt idx="19">
                  <c:v>2484</c:v>
                </c:pt>
                <c:pt idx="20">
                  <c:v>2475</c:v>
                </c:pt>
                <c:pt idx="21">
                  <c:v>2340</c:v>
                </c:pt>
                <c:pt idx="22">
                  <c:v>2307</c:v>
                </c:pt>
                <c:pt idx="23">
                  <c:v>2415</c:v>
                </c:pt>
              </c:numCache>
            </c:numRef>
          </c:val>
        </c:ser>
        <c:ser>
          <c:idx val="4"/>
          <c:order val="4"/>
          <c:tx>
            <c:strRef>
              <c:f>'24m_Pivot5'!$F$3:$F$4</c:f>
              <c:strCache>
                <c:ptCount val="1"/>
                <c:pt idx="0">
                  <c:v>Tertiary full-time</c:v>
                </c:pt>
              </c:strCache>
            </c:strRef>
          </c:tx>
          <c:spPr>
            <a:solidFill>
              <a:srgbClr val="A7CD87"/>
            </a:solidFill>
          </c:spPr>
          <c:cat>
            <c:strRef>
              <c:f>'24m_Pivot5'!$A$5:$A$28</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'24m_Pivot5'!$F$5:$F$28</c:f>
              <c:numCache>
                <c:formatCode>#,##0;[Red]\-#,##0;_-* "-";_-@_-</c:formatCode>
                <c:ptCount val="24"/>
                <c:pt idx="0">
                  <c:v>10746</c:v>
                </c:pt>
                <c:pt idx="1">
                  <c:v>10809</c:v>
                </c:pt>
                <c:pt idx="2">
                  <c:v>10755</c:v>
                </c:pt>
                <c:pt idx="3">
                  <c:v>10350</c:v>
                </c:pt>
                <c:pt idx="4">
                  <c:v>8808</c:v>
                </c:pt>
                <c:pt idx="5">
                  <c:v>8409</c:v>
                </c:pt>
                <c:pt idx="6">
                  <c:v>8811</c:v>
                </c:pt>
                <c:pt idx="7">
                  <c:v>8859</c:v>
                </c:pt>
                <c:pt idx="8">
                  <c:v>8169</c:v>
                </c:pt>
                <c:pt idx="9">
                  <c:v>6261</c:v>
                </c:pt>
                <c:pt idx="10">
                  <c:v>5631</c:v>
                </c:pt>
                <c:pt idx="11">
                  <c:v>6483</c:v>
                </c:pt>
                <c:pt idx="12">
                  <c:v>6816</c:v>
                </c:pt>
                <c:pt idx="13">
                  <c:v>6906</c:v>
                </c:pt>
                <c:pt idx="14">
                  <c:v>6957</c:v>
                </c:pt>
                <c:pt idx="15">
                  <c:v>6900</c:v>
                </c:pt>
                <c:pt idx="16">
                  <c:v>6474</c:v>
                </c:pt>
                <c:pt idx="17">
                  <c:v>6213</c:v>
                </c:pt>
                <c:pt idx="18">
                  <c:v>6354</c:v>
                </c:pt>
                <c:pt idx="19">
                  <c:v>6411</c:v>
                </c:pt>
                <c:pt idx="20">
                  <c:v>6063</c:v>
                </c:pt>
                <c:pt idx="21">
                  <c:v>4998</c:v>
                </c:pt>
                <c:pt idx="22">
                  <c:v>4869</c:v>
                </c:pt>
                <c:pt idx="23">
                  <c:v>5289</c:v>
                </c:pt>
              </c:numCache>
            </c:numRef>
          </c:val>
        </c:ser>
        <c:ser>
          <c:idx val="5"/>
          <c:order val="5"/>
          <c:tx>
            <c:strRef>
              <c:f>'24m_Pivot5'!$G$3:$G$4</c:f>
              <c:strCache>
                <c:ptCount val="1"/>
                <c:pt idx="0">
                  <c:v>Benefits</c:v>
                </c:pt>
              </c:strCache>
            </c:strRef>
          </c:tx>
          <c:spPr>
            <a:solidFill>
              <a:srgbClr val="ED1C24"/>
            </a:solidFill>
          </c:spPr>
          <c:cat>
            <c:strRef>
              <c:f>'24m_Pivot5'!$A$5:$A$28</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'24m_Pivot5'!$G$5:$G$28</c:f>
              <c:numCache>
                <c:formatCode>#,##0;[Red]\-#,##0;_-* "-";_-@_-</c:formatCode>
                <c:ptCount val="24"/>
                <c:pt idx="0">
                  <c:v>0</c:v>
                </c:pt>
                <c:pt idx="1">
                  <c:v>9573</c:v>
                </c:pt>
                <c:pt idx="2">
                  <c:v>16866</c:v>
                </c:pt>
                <c:pt idx="3">
                  <c:v>21906</c:v>
                </c:pt>
                <c:pt idx="4">
                  <c:v>25878</c:v>
                </c:pt>
                <c:pt idx="5">
                  <c:v>29007</c:v>
                </c:pt>
                <c:pt idx="6">
                  <c:v>31386</c:v>
                </c:pt>
                <c:pt idx="7">
                  <c:v>33030</c:v>
                </c:pt>
                <c:pt idx="8">
                  <c:v>34650</c:v>
                </c:pt>
                <c:pt idx="9">
                  <c:v>36111</c:v>
                </c:pt>
                <c:pt idx="10">
                  <c:v>36561</c:v>
                </c:pt>
                <c:pt idx="11">
                  <c:v>36345</c:v>
                </c:pt>
                <c:pt idx="12">
                  <c:v>34821</c:v>
                </c:pt>
                <c:pt idx="13">
                  <c:v>34584</c:v>
                </c:pt>
                <c:pt idx="14">
                  <c:v>34548</c:v>
                </c:pt>
                <c:pt idx="15">
                  <c:v>34968</c:v>
                </c:pt>
                <c:pt idx="16">
                  <c:v>35208</c:v>
                </c:pt>
                <c:pt idx="17">
                  <c:v>35466</c:v>
                </c:pt>
                <c:pt idx="18">
                  <c:v>35718</c:v>
                </c:pt>
                <c:pt idx="19">
                  <c:v>35805</c:v>
                </c:pt>
                <c:pt idx="20">
                  <c:v>36060</c:v>
                </c:pt>
                <c:pt idx="21">
                  <c:v>36282</c:v>
                </c:pt>
                <c:pt idx="22">
                  <c:v>36240</c:v>
                </c:pt>
                <c:pt idx="23">
                  <c:v>35556</c:v>
                </c:pt>
              </c:numCache>
            </c:numRef>
          </c:val>
        </c:ser>
        <c:ser>
          <c:idx val="6"/>
          <c:order val="6"/>
          <c:tx>
            <c:strRef>
              <c:f>'24m_Pivot5'!$H$3:$H$4</c:f>
              <c:strCache>
                <c:ptCount val="1"/>
                <c:pt idx="0">
                  <c:v>Unknown</c:v>
                </c:pt>
              </c:strCache>
            </c:strRef>
          </c:tx>
          <c:spPr>
            <a:solidFill>
              <a:srgbClr val="FFCD66"/>
            </a:solidFill>
          </c:spPr>
          <c:cat>
            <c:strRef>
              <c:f>'24m_Pivot5'!$A$5:$A$28</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'24m_Pivot5'!$H$5:$H$28</c:f>
              <c:numCache>
                <c:formatCode>#,##0;[Red]\-#,##0;_-* "-";_-@_-</c:formatCode>
                <c:ptCount val="24"/>
                <c:pt idx="0">
                  <c:v>34551</c:v>
                </c:pt>
                <c:pt idx="1">
                  <c:v>30846</c:v>
                </c:pt>
                <c:pt idx="2">
                  <c:v>28647</c:v>
                </c:pt>
                <c:pt idx="3">
                  <c:v>27204</c:v>
                </c:pt>
                <c:pt idx="4">
                  <c:v>26919</c:v>
                </c:pt>
                <c:pt idx="5">
                  <c:v>26469</c:v>
                </c:pt>
                <c:pt idx="6">
                  <c:v>25422</c:v>
                </c:pt>
                <c:pt idx="7">
                  <c:v>24915</c:v>
                </c:pt>
                <c:pt idx="8">
                  <c:v>24561</c:v>
                </c:pt>
                <c:pt idx="9">
                  <c:v>25251</c:v>
                </c:pt>
                <c:pt idx="10">
                  <c:v>25386</c:v>
                </c:pt>
                <c:pt idx="11">
                  <c:v>24267</c:v>
                </c:pt>
                <c:pt idx="12">
                  <c:v>23823</c:v>
                </c:pt>
                <c:pt idx="13">
                  <c:v>23709</c:v>
                </c:pt>
                <c:pt idx="14">
                  <c:v>23715</c:v>
                </c:pt>
                <c:pt idx="15">
                  <c:v>23631</c:v>
                </c:pt>
                <c:pt idx="16">
                  <c:v>24000</c:v>
                </c:pt>
                <c:pt idx="17">
                  <c:v>24180</c:v>
                </c:pt>
                <c:pt idx="18">
                  <c:v>23982</c:v>
                </c:pt>
                <c:pt idx="19">
                  <c:v>24036</c:v>
                </c:pt>
                <c:pt idx="20">
                  <c:v>24240</c:v>
                </c:pt>
                <c:pt idx="21">
                  <c:v>24894</c:v>
                </c:pt>
                <c:pt idx="22">
                  <c:v>25107</c:v>
                </c:pt>
                <c:pt idx="23">
                  <c:v>24693</c:v>
                </c:pt>
              </c:numCache>
            </c:numRef>
          </c:val>
        </c:ser>
        <c:ser>
          <c:idx val="7"/>
          <c:order val="7"/>
          <c:tx>
            <c:strRef>
              <c:f>'24m_Pivot5'!$I$3:$I$4</c:f>
              <c:strCache>
                <c:ptCount val="1"/>
                <c:pt idx="0">
                  <c:v>Detention</c:v>
                </c:pt>
              </c:strCache>
            </c:strRef>
          </c:tx>
          <c:spPr>
            <a:solidFill>
              <a:srgbClr val="F37021"/>
            </a:solidFill>
          </c:spPr>
          <c:cat>
            <c:strRef>
              <c:f>'24m_Pivot5'!$A$5:$A$28</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'24m_Pivot5'!$I$5:$I$28</c:f>
              <c:numCache>
                <c:formatCode>#,##0;[Red]\-#,##0;_-* "-";_-@_-</c:formatCode>
                <c:ptCount val="24"/>
                <c:pt idx="0">
                  <c:v>4134</c:v>
                </c:pt>
                <c:pt idx="1">
                  <c:v>3606</c:v>
                </c:pt>
                <c:pt idx="2">
                  <c:v>3078</c:v>
                </c:pt>
                <c:pt idx="3">
                  <c:v>2697</c:v>
                </c:pt>
                <c:pt idx="4">
                  <c:v>2463</c:v>
                </c:pt>
                <c:pt idx="5">
                  <c:v>2301</c:v>
                </c:pt>
                <c:pt idx="6">
                  <c:v>2193</c:v>
                </c:pt>
                <c:pt idx="7">
                  <c:v>2130</c:v>
                </c:pt>
                <c:pt idx="8">
                  <c:v>2061</c:v>
                </c:pt>
                <c:pt idx="9">
                  <c:v>1986</c:v>
                </c:pt>
                <c:pt idx="10">
                  <c:v>1956</c:v>
                </c:pt>
                <c:pt idx="11">
                  <c:v>1905</c:v>
                </c:pt>
                <c:pt idx="12">
                  <c:v>1881</c:v>
                </c:pt>
                <c:pt idx="13">
                  <c:v>1884</c:v>
                </c:pt>
                <c:pt idx="14">
                  <c:v>1890</c:v>
                </c:pt>
                <c:pt idx="15">
                  <c:v>1908</c:v>
                </c:pt>
                <c:pt idx="16">
                  <c:v>1917</c:v>
                </c:pt>
                <c:pt idx="17">
                  <c:v>1968</c:v>
                </c:pt>
                <c:pt idx="18">
                  <c:v>1983</c:v>
                </c:pt>
                <c:pt idx="19">
                  <c:v>1995</c:v>
                </c:pt>
                <c:pt idx="20">
                  <c:v>1971</c:v>
                </c:pt>
                <c:pt idx="21">
                  <c:v>1959</c:v>
                </c:pt>
                <c:pt idx="22">
                  <c:v>1947</c:v>
                </c:pt>
                <c:pt idx="23">
                  <c:v>1908</c:v>
                </c:pt>
              </c:numCache>
            </c:numRef>
          </c:val>
        </c:ser>
        <c:ser>
          <c:idx val="8"/>
          <c:order val="8"/>
          <c:tx>
            <c:strRef>
              <c:f>'24m_Pivot5'!$J$3:$J$4</c:f>
              <c:strCache>
                <c:ptCount val="1"/>
                <c:pt idx="0">
                  <c:v>Overseas</c:v>
                </c:pt>
              </c:strCache>
            </c:strRef>
          </c:tx>
          <c:spPr>
            <a:solidFill>
              <a:srgbClr val="7F3F98"/>
            </a:solidFill>
          </c:spPr>
          <c:cat>
            <c:strRef>
              <c:f>'24m_Pivot5'!$A$5:$A$28</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'24m_Pivot5'!$J$5:$J$28</c:f>
              <c:numCache>
                <c:formatCode>#,##0;[Red]\-#,##0;_-* "-";_-@_-</c:formatCode>
                <c:ptCount val="24"/>
                <c:pt idx="0">
                  <c:v>9258</c:v>
                </c:pt>
                <c:pt idx="1">
                  <c:v>8559</c:v>
                </c:pt>
                <c:pt idx="2">
                  <c:v>8082</c:v>
                </c:pt>
                <c:pt idx="3">
                  <c:v>7869</c:v>
                </c:pt>
                <c:pt idx="4">
                  <c:v>7920</c:v>
                </c:pt>
                <c:pt idx="5">
                  <c:v>7842</c:v>
                </c:pt>
                <c:pt idx="6">
                  <c:v>7857</c:v>
                </c:pt>
                <c:pt idx="7">
                  <c:v>7905</c:v>
                </c:pt>
                <c:pt idx="8">
                  <c:v>8019</c:v>
                </c:pt>
                <c:pt idx="9">
                  <c:v>8181</c:v>
                </c:pt>
                <c:pt idx="10">
                  <c:v>8277</c:v>
                </c:pt>
                <c:pt idx="11">
                  <c:v>8325</c:v>
                </c:pt>
                <c:pt idx="12">
                  <c:v>8442</c:v>
                </c:pt>
                <c:pt idx="13">
                  <c:v>8523</c:v>
                </c:pt>
                <c:pt idx="14">
                  <c:v>8661</c:v>
                </c:pt>
                <c:pt idx="15">
                  <c:v>8781</c:v>
                </c:pt>
                <c:pt idx="16">
                  <c:v>8844</c:v>
                </c:pt>
                <c:pt idx="17">
                  <c:v>8931</c:v>
                </c:pt>
                <c:pt idx="18">
                  <c:v>8934</c:v>
                </c:pt>
                <c:pt idx="19">
                  <c:v>8967</c:v>
                </c:pt>
                <c:pt idx="20">
                  <c:v>9099</c:v>
                </c:pt>
                <c:pt idx="21">
                  <c:v>9138</c:v>
                </c:pt>
                <c:pt idx="22">
                  <c:v>9132</c:v>
                </c:pt>
                <c:pt idx="23">
                  <c:v>9189</c:v>
                </c:pt>
              </c:numCache>
            </c:numRef>
          </c:val>
        </c:ser>
        <c:ser>
          <c:idx val="9"/>
          <c:order val="9"/>
          <c:tx>
            <c:strRef>
              <c:f>'24m_Pivot5'!$K$3:$K$4</c:f>
              <c:strCache>
                <c:ptCount val="1"/>
                <c:pt idx="0">
                  <c:v>Retired</c:v>
                </c:pt>
              </c:strCache>
            </c:strRef>
          </c:tx>
          <c:spPr>
            <a:solidFill>
              <a:srgbClr val="A5A5A5"/>
            </a:solidFill>
          </c:spPr>
          <c:cat>
            <c:strRef>
              <c:f>'24m_Pivot5'!$A$5:$A$28</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'24m_Pivot5'!$K$5:$K$28</c:f>
              <c:numCache>
                <c:formatCode>#,##0;[Red]\-#,##0;_-* "-";_-@_-</c:formatCode>
                <c:ptCount val="24"/>
                <c:pt idx="0">
                  <c:v>7236</c:v>
                </c:pt>
                <c:pt idx="1">
                  <c:v>7344</c:v>
                </c:pt>
                <c:pt idx="2">
                  <c:v>7410</c:v>
                </c:pt>
                <c:pt idx="3">
                  <c:v>7407</c:v>
                </c:pt>
                <c:pt idx="4">
                  <c:v>7515</c:v>
                </c:pt>
                <c:pt idx="5">
                  <c:v>7548</c:v>
                </c:pt>
                <c:pt idx="6">
                  <c:v>7542</c:v>
                </c:pt>
                <c:pt idx="7">
                  <c:v>7674</c:v>
                </c:pt>
                <c:pt idx="8">
                  <c:v>7737</c:v>
                </c:pt>
                <c:pt idx="9">
                  <c:v>7731</c:v>
                </c:pt>
                <c:pt idx="10">
                  <c:v>7866</c:v>
                </c:pt>
                <c:pt idx="11">
                  <c:v>7851</c:v>
                </c:pt>
                <c:pt idx="12">
                  <c:v>7956</c:v>
                </c:pt>
                <c:pt idx="13">
                  <c:v>8034</c:v>
                </c:pt>
                <c:pt idx="14">
                  <c:v>8013</c:v>
                </c:pt>
                <c:pt idx="15">
                  <c:v>8115</c:v>
                </c:pt>
                <c:pt idx="16">
                  <c:v>8157</c:v>
                </c:pt>
                <c:pt idx="17">
                  <c:v>8157</c:v>
                </c:pt>
                <c:pt idx="18">
                  <c:v>8301</c:v>
                </c:pt>
                <c:pt idx="19">
                  <c:v>8379</c:v>
                </c:pt>
                <c:pt idx="20">
                  <c:v>8370</c:v>
                </c:pt>
                <c:pt idx="21">
                  <c:v>8496</c:v>
                </c:pt>
                <c:pt idx="22">
                  <c:v>8520</c:v>
                </c:pt>
                <c:pt idx="23">
                  <c:v>8502</c:v>
                </c:pt>
              </c:numCache>
            </c:numRef>
          </c:val>
        </c:ser>
        <c:ser>
          <c:idx val="10"/>
          <c:order val="10"/>
          <c:tx>
            <c:strRef>
              <c:f>'24m_Pivot5'!$L$3:$L$4</c:f>
              <c:strCache>
                <c:ptCount val="1"/>
                <c:pt idx="0">
                  <c:v>Dead</c:v>
                </c:pt>
              </c:strCache>
            </c:strRef>
          </c:tx>
          <c:spPr>
            <a:solidFill>
              <a:srgbClr val="414141"/>
            </a:solidFill>
          </c:spPr>
          <c:cat>
            <c:strRef>
              <c:f>'24m_Pivot5'!$A$5:$A$28</c:f>
              <c:strCach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'24m_Pivot5'!$L$5:$L$28</c:f>
              <c:numCache>
                <c:formatCode>#,##0;[Red]\-#,##0;_-* "-";_-@_-</c:formatCode>
                <c:ptCount val="24"/>
                <c:pt idx="0">
                  <c:v>2397</c:v>
                </c:pt>
                <c:pt idx="1">
                  <c:v>2394</c:v>
                </c:pt>
                <c:pt idx="2">
                  <c:v>2415</c:v>
                </c:pt>
                <c:pt idx="3">
                  <c:v>2439</c:v>
                </c:pt>
                <c:pt idx="4">
                  <c:v>2487</c:v>
                </c:pt>
                <c:pt idx="5">
                  <c:v>2517</c:v>
                </c:pt>
                <c:pt idx="6">
                  <c:v>2562</c:v>
                </c:pt>
                <c:pt idx="7">
                  <c:v>2574</c:v>
                </c:pt>
                <c:pt idx="8">
                  <c:v>2592</c:v>
                </c:pt>
                <c:pt idx="9">
                  <c:v>2628</c:v>
                </c:pt>
                <c:pt idx="10">
                  <c:v>2655</c:v>
                </c:pt>
                <c:pt idx="11">
                  <c:v>2679</c:v>
                </c:pt>
                <c:pt idx="12">
                  <c:v>2715</c:v>
                </c:pt>
                <c:pt idx="13">
                  <c:v>2766</c:v>
                </c:pt>
                <c:pt idx="14">
                  <c:v>2823</c:v>
                </c:pt>
                <c:pt idx="15">
                  <c:v>2850</c:v>
                </c:pt>
                <c:pt idx="16">
                  <c:v>2877</c:v>
                </c:pt>
                <c:pt idx="17">
                  <c:v>2901</c:v>
                </c:pt>
                <c:pt idx="18">
                  <c:v>2946</c:v>
                </c:pt>
                <c:pt idx="19">
                  <c:v>2979</c:v>
                </c:pt>
                <c:pt idx="20">
                  <c:v>3006</c:v>
                </c:pt>
                <c:pt idx="21">
                  <c:v>3048</c:v>
                </c:pt>
                <c:pt idx="22">
                  <c:v>3075</c:v>
                </c:pt>
                <c:pt idx="23">
                  <c:v>3117</c:v>
                </c:pt>
              </c:numCache>
            </c:numRef>
          </c:val>
        </c:ser>
        <c:dLbls>
          <c:showLegendKey val="0"/>
          <c:showVal val="0"/>
          <c:showCatName val="0"/>
          <c:showSerName val="0"/>
          <c:showPercent val="0"/>
          <c:showBubbleSize val="0"/>
        </c:dLbls>
        <c:axId val="120037376"/>
        <c:axId val="120039296"/>
      </c:areaChart>
      <c:catAx>
        <c:axId val="120037376"/>
        <c:scaling>
          <c:orientation val="minMax"/>
        </c:scaling>
        <c:delete val="0"/>
        <c:axPos val="b"/>
        <c:title>
          <c:tx>
            <c:rich>
              <a:bodyPr/>
              <a:lstStyle/>
              <a:p>
                <a:pPr>
                  <a:defRPr/>
                </a:pPr>
                <a:r>
                  <a:rPr lang="en-AU"/>
                  <a:t>Number of months since off-benefit transition</a:t>
                </a:r>
              </a:p>
            </c:rich>
          </c:tx>
          <c:overlay val="0"/>
        </c:title>
        <c:majorTickMark val="out"/>
        <c:minorTickMark val="none"/>
        <c:tickLblPos val="nextTo"/>
        <c:crossAx val="120039296"/>
        <c:crosses val="autoZero"/>
        <c:auto val="1"/>
        <c:lblAlgn val="ctr"/>
        <c:lblOffset val="100"/>
        <c:noMultiLvlLbl val="0"/>
      </c:catAx>
      <c:valAx>
        <c:axId val="120039296"/>
        <c:scaling>
          <c:orientation val="minMax"/>
        </c:scaling>
        <c:delete val="0"/>
        <c:axPos val="l"/>
        <c:majorGridlines/>
        <c:title>
          <c:tx>
            <c:rich>
              <a:bodyPr rot="-5400000" vert="horz"/>
              <a:lstStyle/>
              <a:p>
                <a:pPr>
                  <a:defRPr/>
                </a:pPr>
                <a:r>
                  <a:rPr lang="en-AU"/>
                  <a:t>Percentage of people</a:t>
                </a:r>
              </a:p>
            </c:rich>
          </c:tx>
          <c:overlay val="0"/>
        </c:title>
        <c:numFmt formatCode="0%" sourceLinked="1"/>
        <c:majorTickMark val="out"/>
        <c:minorTickMark val="none"/>
        <c:tickLblPos val="nextTo"/>
        <c:crossAx val="120037376"/>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10</xdr:col>
      <xdr:colOff>304800</xdr:colOff>
      <xdr:row>19</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72</xdr:row>
      <xdr:rowOff>0</xdr:rowOff>
    </xdr:from>
    <xdr:to>
      <xdr:col>18</xdr:col>
      <xdr:colOff>228600</xdr:colOff>
      <xdr:row>90</xdr:row>
      <xdr:rowOff>137160</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69</xdr:row>
      <xdr:rowOff>0</xdr:rowOff>
    </xdr:from>
    <xdr:to>
      <xdr:col>18</xdr:col>
      <xdr:colOff>228600</xdr:colOff>
      <xdr:row>87</xdr:row>
      <xdr:rowOff>137160</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69</xdr:row>
      <xdr:rowOff>0</xdr:rowOff>
    </xdr:from>
    <xdr:to>
      <xdr:col>18</xdr:col>
      <xdr:colOff>228600</xdr:colOff>
      <xdr:row>87</xdr:row>
      <xdr:rowOff>137160</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12</xdr:col>
      <xdr:colOff>0</xdr:colOff>
      <xdr:row>22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0</xdr:colOff>
      <xdr:row>5</xdr:row>
      <xdr:rowOff>0</xdr:rowOff>
    </xdr:from>
    <xdr:to>
      <xdr:col>14</xdr:col>
      <xdr:colOff>419100</xdr:colOff>
      <xdr:row>22</xdr:row>
      <xdr:rowOff>99060</xdr:rowOff>
    </xdr:to>
    <mc:AlternateContent xmlns:mc="http://schemas.openxmlformats.org/markup-compatibility/2006" xmlns:a14="http://schemas.microsoft.com/office/drawing/2010/main">
      <mc:Choice Requires="a14">
        <xdr:graphicFrame macro="">
          <xdr:nvGraphicFramePr>
            <xdr:cNvPr id="3" name="Trigger"/>
            <xdr:cNvGraphicFramePr/>
          </xdr:nvGraphicFramePr>
          <xdr:xfrm>
            <a:off x="0" y="0"/>
            <a:ext cx="0" cy="0"/>
          </xdr:xfrm>
          <a:graphic>
            <a:graphicData uri="http://schemas.microsoft.com/office/drawing/2010/slicer">
              <sle:slicer xmlns:sle="http://schemas.microsoft.com/office/drawing/2010/slicer" name="Trigger"/>
            </a:graphicData>
          </a:graphic>
        </xdr:graphicFrame>
      </mc:Choice>
      <mc:Fallback xmlns="">
        <xdr:sp macro="" textlink="">
          <xdr:nvSpPr>
            <xdr:cNvPr id="0" name=""/>
            <xdr:cNvSpPr>
              <a:spLocks noTextEdit="1"/>
            </xdr:cNvSpPr>
          </xdr:nvSpPr>
          <xdr:spPr>
            <a:xfrm>
              <a:off x="7315200" y="929640"/>
              <a:ext cx="1851660" cy="311658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401484</xdr:colOff>
      <xdr:row>5</xdr:row>
      <xdr:rowOff>0</xdr:rowOff>
    </xdr:from>
    <xdr:to>
      <xdr:col>17</xdr:col>
      <xdr:colOff>401484</xdr:colOff>
      <xdr:row>22</xdr:row>
      <xdr:rowOff>99060</xdr:rowOff>
    </xdr:to>
    <mc:AlternateContent xmlns:mc="http://schemas.openxmlformats.org/markup-compatibility/2006" xmlns:a14="http://schemas.microsoft.com/office/drawing/2010/main">
      <mc:Choice Requires="a14">
        <xdr:graphicFrame macro="">
          <xdr:nvGraphicFramePr>
            <xdr:cNvPr id="4" name="Ben"/>
            <xdr:cNvGraphicFramePr/>
          </xdr:nvGraphicFramePr>
          <xdr:xfrm>
            <a:off x="0" y="0"/>
            <a:ext cx="0" cy="0"/>
          </xdr:xfrm>
          <a:graphic>
            <a:graphicData uri="http://schemas.microsoft.com/office/drawing/2010/slicer">
              <sle:slicer xmlns:sle="http://schemas.microsoft.com/office/drawing/2010/slicer" name="Ben"/>
            </a:graphicData>
          </a:graphic>
        </xdr:graphicFrame>
      </mc:Choice>
      <mc:Fallback xmlns="">
        <xdr:sp macro="" textlink="">
          <xdr:nvSpPr>
            <xdr:cNvPr id="0" name=""/>
            <xdr:cNvSpPr>
              <a:spLocks noTextEdit="1"/>
            </xdr:cNvSpPr>
          </xdr:nvSpPr>
          <xdr:spPr>
            <a:xfrm>
              <a:off x="9149244" y="929640"/>
              <a:ext cx="1828800" cy="311658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0</xdr:colOff>
      <xdr:row>25</xdr:row>
      <xdr:rowOff>0</xdr:rowOff>
    </xdr:from>
    <xdr:to>
      <xdr:col>12</xdr:col>
      <xdr:colOff>0</xdr:colOff>
      <xdr:row>42</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14</xdr:col>
      <xdr:colOff>394111</xdr:colOff>
      <xdr:row>23</xdr:row>
      <xdr:rowOff>182318</xdr:rowOff>
    </xdr:from>
    <xdr:to>
      <xdr:col>17</xdr:col>
      <xdr:colOff>394111</xdr:colOff>
      <xdr:row>41</xdr:row>
      <xdr:rowOff>159459</xdr:rowOff>
    </xdr:to>
    <mc:AlternateContent xmlns:mc="http://schemas.openxmlformats.org/markup-compatibility/2006" xmlns:a14="http://schemas.microsoft.com/office/drawing/2010/main">
      <mc:Choice Requires="a14">
        <xdr:graphicFrame macro="">
          <xdr:nvGraphicFramePr>
            <xdr:cNvPr id="6" name="Ben 2"/>
            <xdr:cNvGraphicFramePr/>
          </xdr:nvGraphicFramePr>
          <xdr:xfrm>
            <a:off x="0" y="0"/>
            <a:ext cx="0" cy="0"/>
          </xdr:xfrm>
          <a:graphic>
            <a:graphicData uri="http://schemas.microsoft.com/office/drawing/2010/slicer">
              <sle:slicer xmlns:sle="http://schemas.microsoft.com/office/drawing/2010/slicer" name="Ben 2"/>
            </a:graphicData>
          </a:graphic>
        </xdr:graphicFrame>
      </mc:Choice>
      <mc:Fallback xmlns="">
        <xdr:sp macro="" textlink="">
          <xdr:nvSpPr>
            <xdr:cNvPr id="0" name=""/>
            <xdr:cNvSpPr>
              <a:spLocks noTextEdit="1"/>
            </xdr:cNvSpPr>
          </xdr:nvSpPr>
          <xdr:spPr>
            <a:xfrm>
              <a:off x="8871361" y="4573343"/>
              <a:ext cx="1771650" cy="3246121"/>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4035</xdr:colOff>
      <xdr:row>23</xdr:row>
      <xdr:rowOff>176605</xdr:rowOff>
    </xdr:from>
    <xdr:to>
      <xdr:col>14</xdr:col>
      <xdr:colOff>398482</xdr:colOff>
      <xdr:row>41</xdr:row>
      <xdr:rowOff>168985</xdr:rowOff>
    </xdr:to>
    <mc:AlternateContent xmlns:mc="http://schemas.openxmlformats.org/markup-compatibility/2006" xmlns:a14="http://schemas.microsoft.com/office/drawing/2010/main">
      <mc:Choice Requires="a14">
        <xdr:graphicFrame macro="">
          <xdr:nvGraphicFramePr>
            <xdr:cNvPr id="7" name="Trigger 2"/>
            <xdr:cNvGraphicFramePr/>
          </xdr:nvGraphicFramePr>
          <xdr:xfrm>
            <a:off x="0" y="0"/>
            <a:ext cx="0" cy="0"/>
          </xdr:xfrm>
          <a:graphic>
            <a:graphicData uri="http://schemas.microsoft.com/office/drawing/2010/slicer">
              <sle:slicer xmlns:sle="http://schemas.microsoft.com/office/drawing/2010/slicer" name="Trigger 2"/>
            </a:graphicData>
          </a:graphic>
        </xdr:graphicFrame>
      </mc:Choice>
      <mc:Fallback xmlns="">
        <xdr:sp macro="" textlink="">
          <xdr:nvSpPr>
            <xdr:cNvPr id="0" name=""/>
            <xdr:cNvSpPr>
              <a:spLocks noTextEdit="1"/>
            </xdr:cNvSpPr>
          </xdr:nvSpPr>
          <xdr:spPr>
            <a:xfrm>
              <a:off x="7319235" y="4398085"/>
              <a:ext cx="1827007" cy="31242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0</xdr:colOff>
      <xdr:row>45</xdr:row>
      <xdr:rowOff>0</xdr:rowOff>
    </xdr:from>
    <xdr:to>
      <xdr:col>12</xdr:col>
      <xdr:colOff>0</xdr:colOff>
      <xdr:row>62</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896</xdr:colOff>
      <xdr:row>45</xdr:row>
      <xdr:rowOff>1344</xdr:rowOff>
    </xdr:from>
    <xdr:to>
      <xdr:col>14</xdr:col>
      <xdr:colOff>395343</xdr:colOff>
      <xdr:row>62</xdr:row>
      <xdr:rowOff>123264</xdr:rowOff>
    </xdr:to>
    <mc:AlternateContent xmlns:mc="http://schemas.openxmlformats.org/markup-compatibility/2006" xmlns:a14="http://schemas.microsoft.com/office/drawing/2010/main">
      <mc:Choice Requires="a14">
        <xdr:graphicFrame macro="">
          <xdr:nvGraphicFramePr>
            <xdr:cNvPr id="9" name="Trigger 1"/>
            <xdr:cNvGraphicFramePr/>
          </xdr:nvGraphicFramePr>
          <xdr:xfrm>
            <a:off x="0" y="0"/>
            <a:ext cx="0" cy="0"/>
          </xdr:xfrm>
          <a:graphic>
            <a:graphicData uri="http://schemas.microsoft.com/office/drawing/2010/slicer">
              <sle:slicer xmlns:sle="http://schemas.microsoft.com/office/drawing/2010/slicer" name="Trigger 1"/>
            </a:graphicData>
          </a:graphic>
        </xdr:graphicFrame>
      </mc:Choice>
      <mc:Fallback xmlns="">
        <xdr:sp macro="" textlink="">
          <xdr:nvSpPr>
            <xdr:cNvPr id="0" name=""/>
            <xdr:cNvSpPr>
              <a:spLocks noTextEdit="1"/>
            </xdr:cNvSpPr>
          </xdr:nvSpPr>
          <xdr:spPr>
            <a:xfrm>
              <a:off x="7316096" y="8246184"/>
              <a:ext cx="1827007" cy="311658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0</xdr:colOff>
      <xdr:row>65</xdr:row>
      <xdr:rowOff>0</xdr:rowOff>
    </xdr:from>
    <xdr:to>
      <xdr:col>12</xdr:col>
      <xdr:colOff>0</xdr:colOff>
      <xdr:row>82</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11</xdr:col>
      <xdr:colOff>609152</xdr:colOff>
      <xdr:row>65</xdr:row>
      <xdr:rowOff>1793</xdr:rowOff>
    </xdr:from>
    <xdr:to>
      <xdr:col>14</xdr:col>
      <xdr:colOff>393999</xdr:colOff>
      <xdr:row>82</xdr:row>
      <xdr:rowOff>31825</xdr:rowOff>
    </xdr:to>
    <mc:AlternateContent xmlns:mc="http://schemas.openxmlformats.org/markup-compatibility/2006" xmlns:a14="http://schemas.microsoft.com/office/drawing/2010/main">
      <mc:Choice Requires="a14">
        <xdr:graphicFrame macro="">
          <xdr:nvGraphicFramePr>
            <xdr:cNvPr id="11" name="Ben 1"/>
            <xdr:cNvGraphicFramePr/>
          </xdr:nvGraphicFramePr>
          <xdr:xfrm>
            <a:off x="0" y="0"/>
            <a:ext cx="0" cy="0"/>
          </xdr:xfrm>
          <a:graphic>
            <a:graphicData uri="http://schemas.microsoft.com/office/drawing/2010/slicer">
              <sle:slicer xmlns:sle="http://schemas.microsoft.com/office/drawing/2010/slicer" name="Ben 1"/>
            </a:graphicData>
          </a:graphic>
        </xdr:graphicFrame>
      </mc:Choice>
      <mc:Fallback xmlns="">
        <xdr:sp macro="" textlink="">
          <xdr:nvSpPr>
            <xdr:cNvPr id="0" name=""/>
            <xdr:cNvSpPr>
              <a:spLocks noTextEdit="1"/>
            </xdr:cNvSpPr>
          </xdr:nvSpPr>
          <xdr:spPr>
            <a:xfrm>
              <a:off x="7314752" y="11904233"/>
              <a:ext cx="1827007" cy="3116132"/>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0</xdr:colOff>
      <xdr:row>85</xdr:row>
      <xdr:rowOff>0</xdr:rowOff>
    </xdr:from>
    <xdr:to>
      <xdr:col>12</xdr:col>
      <xdr:colOff>0</xdr:colOff>
      <xdr:row>102</xdr:row>
      <xdr:rowOff>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0.22614</cdr:x>
      <cdr:y>0.74755</cdr:y>
    </cdr:from>
    <cdr:to>
      <cdr:x>0.32728</cdr:x>
      <cdr:y>0.83334</cdr:y>
    </cdr:to>
    <cdr:sp macro="" textlink="">
      <cdr:nvSpPr>
        <cdr:cNvPr id="2" name="TextBox 1"/>
        <cdr:cNvSpPr txBox="1"/>
      </cdr:nvSpPr>
      <cdr:spPr>
        <a:xfrm xmlns:a="http://schemas.openxmlformats.org/drawingml/2006/main">
          <a:off x="1516386" y="2392448"/>
          <a:ext cx="678204" cy="2745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b="1"/>
            <a:t>Trigger:</a:t>
          </a:r>
        </a:p>
      </cdr:txBody>
    </cdr:sp>
  </cdr:relSizeAnchor>
  <cdr:relSizeAnchor xmlns:cdr="http://schemas.openxmlformats.org/drawingml/2006/chartDrawing">
    <cdr:from>
      <cdr:x>0.22669</cdr:x>
      <cdr:y>0.82096</cdr:y>
    </cdr:from>
    <cdr:to>
      <cdr:x>0.32782</cdr:x>
      <cdr:y>0.90674</cdr:y>
    </cdr:to>
    <cdr:sp macro="" textlink="">
      <cdr:nvSpPr>
        <cdr:cNvPr id="3" name="TextBox 1"/>
        <cdr:cNvSpPr txBox="1"/>
      </cdr:nvSpPr>
      <cdr:spPr>
        <a:xfrm xmlns:a="http://schemas.openxmlformats.org/drawingml/2006/main">
          <a:off x="1520111" y="2627413"/>
          <a:ext cx="678137" cy="274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b="1"/>
            <a:t>Benefit:</a:t>
          </a:r>
        </a:p>
      </cdr:txBody>
    </cdr:sp>
  </cdr:relSizeAnchor>
  <cdr:relSizeAnchor xmlns:cdr="http://schemas.openxmlformats.org/drawingml/2006/chartDrawing">
    <cdr:from>
      <cdr:x>0.72954</cdr:x>
      <cdr:y>0.00654</cdr:y>
    </cdr:from>
    <cdr:to>
      <cdr:x>0.83871</cdr:x>
      <cdr:y>0.09232</cdr:y>
    </cdr:to>
    <cdr:sp macro="" textlink="">
      <cdr:nvSpPr>
        <cdr:cNvPr id="4" name="TextBox 1"/>
        <cdr:cNvSpPr txBox="1"/>
      </cdr:nvSpPr>
      <cdr:spPr>
        <a:xfrm xmlns:a="http://schemas.openxmlformats.org/drawingml/2006/main">
          <a:off x="4739128" y="21180"/>
          <a:ext cx="709172" cy="2777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b="1"/>
            <a:t>Activity:</a:t>
          </a:r>
        </a:p>
      </cdr:txBody>
    </cdr:sp>
  </cdr:relSizeAnchor>
</c:userShapes>
</file>

<file path=xl/drawings/drawing6.xml><?xml version="1.0" encoding="utf-8"?>
<c:userShapes xmlns:c="http://schemas.openxmlformats.org/drawingml/2006/chart">
  <cdr:relSizeAnchor xmlns:cdr="http://schemas.openxmlformats.org/drawingml/2006/chartDrawing">
    <cdr:from>
      <cdr:x>0.21813</cdr:x>
      <cdr:y>0.73971</cdr:y>
    </cdr:from>
    <cdr:to>
      <cdr:x>0.31927</cdr:x>
      <cdr:y>0.8255</cdr:y>
    </cdr:to>
    <cdr:sp macro="" textlink="">
      <cdr:nvSpPr>
        <cdr:cNvPr id="2" name="TextBox 1"/>
        <cdr:cNvSpPr txBox="1"/>
      </cdr:nvSpPr>
      <cdr:spPr>
        <a:xfrm xmlns:a="http://schemas.openxmlformats.org/drawingml/2006/main">
          <a:off x="1462693" y="2299732"/>
          <a:ext cx="678204" cy="2667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b="1"/>
            <a:t>Trigger:</a:t>
          </a:r>
        </a:p>
      </cdr:txBody>
    </cdr:sp>
  </cdr:relSizeAnchor>
  <cdr:relSizeAnchor xmlns:cdr="http://schemas.openxmlformats.org/drawingml/2006/chartDrawing">
    <cdr:from>
      <cdr:x>0.21907</cdr:x>
      <cdr:y>0.81519</cdr:y>
    </cdr:from>
    <cdr:to>
      <cdr:x>0.3202</cdr:x>
      <cdr:y>0.90097</cdr:y>
    </cdr:to>
    <cdr:sp macro="" textlink="">
      <cdr:nvSpPr>
        <cdr:cNvPr id="3" name="TextBox 1"/>
        <cdr:cNvSpPr txBox="1"/>
      </cdr:nvSpPr>
      <cdr:spPr>
        <a:xfrm xmlns:a="http://schemas.openxmlformats.org/drawingml/2006/main">
          <a:off x="1469014" y="2534402"/>
          <a:ext cx="678137" cy="2666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b="1"/>
            <a:t>Benefit:</a:t>
          </a:r>
        </a:p>
      </cdr:txBody>
    </cdr:sp>
  </cdr:relSizeAnchor>
  <cdr:relSizeAnchor xmlns:cdr="http://schemas.openxmlformats.org/drawingml/2006/chartDrawing">
    <cdr:from>
      <cdr:x>0.73363</cdr:x>
      <cdr:y>0.00588</cdr:y>
    </cdr:from>
    <cdr:to>
      <cdr:x>0.84457</cdr:x>
      <cdr:y>0.08529</cdr:y>
    </cdr:to>
    <cdr:sp macro="" textlink="">
      <cdr:nvSpPr>
        <cdr:cNvPr id="4" name="TextBox 3"/>
        <cdr:cNvSpPr txBox="1"/>
      </cdr:nvSpPr>
      <cdr:spPr>
        <a:xfrm xmlns:a="http://schemas.openxmlformats.org/drawingml/2006/main">
          <a:off x="4765697" y="19042"/>
          <a:ext cx="720703" cy="2571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b="1"/>
            <a:t>Activity:</a:t>
          </a:r>
        </a:p>
      </cdr:txBody>
    </cdr:sp>
  </cdr:relSizeAnchor>
</c:userShapes>
</file>

<file path=xl/drawings/drawing7.xml><?xml version="1.0" encoding="utf-8"?>
<c:userShapes xmlns:c="http://schemas.openxmlformats.org/drawingml/2006/chart">
  <cdr:relSizeAnchor xmlns:cdr="http://schemas.openxmlformats.org/drawingml/2006/chartDrawing">
    <cdr:from>
      <cdr:x>0.73181</cdr:x>
      <cdr:y>0</cdr:y>
    </cdr:from>
    <cdr:to>
      <cdr:x>0.84018</cdr:x>
      <cdr:y>0.08578</cdr:y>
    </cdr:to>
    <cdr:sp macro="" textlink="">
      <cdr:nvSpPr>
        <cdr:cNvPr id="2" name="TextBox 1"/>
        <cdr:cNvSpPr txBox="1"/>
      </cdr:nvSpPr>
      <cdr:spPr>
        <a:xfrm xmlns:a="http://schemas.openxmlformats.org/drawingml/2006/main">
          <a:off x="4753874" y="0"/>
          <a:ext cx="703951" cy="277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b="1"/>
            <a:t>Activity:</a:t>
          </a:r>
        </a:p>
      </cdr:txBody>
    </cdr:sp>
  </cdr:relSizeAnchor>
  <cdr:relSizeAnchor xmlns:cdr="http://schemas.openxmlformats.org/drawingml/2006/chartDrawing">
    <cdr:from>
      <cdr:x>0.2168</cdr:x>
      <cdr:y>0.82352</cdr:y>
    </cdr:from>
    <cdr:to>
      <cdr:x>0.31794</cdr:x>
      <cdr:y>0.90931</cdr:y>
    </cdr:to>
    <cdr:sp macro="" textlink="">
      <cdr:nvSpPr>
        <cdr:cNvPr id="3" name="TextBox 1"/>
        <cdr:cNvSpPr txBox="1"/>
      </cdr:nvSpPr>
      <cdr:spPr>
        <a:xfrm xmlns:a="http://schemas.openxmlformats.org/drawingml/2006/main">
          <a:off x="1453774" y="2560303"/>
          <a:ext cx="678204" cy="2667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b="1"/>
            <a:t>Trigger:</a:t>
          </a:r>
        </a:p>
      </cdr:txBody>
    </cdr:sp>
  </cdr:relSizeAnchor>
</c:userShapes>
</file>

<file path=xl/drawings/drawing8.xml><?xml version="1.0" encoding="utf-8"?>
<c:userShapes xmlns:c="http://schemas.openxmlformats.org/drawingml/2006/chart">
  <cdr:relSizeAnchor xmlns:cdr="http://schemas.openxmlformats.org/drawingml/2006/chartDrawing">
    <cdr:from>
      <cdr:x>0.73181</cdr:x>
      <cdr:y>0.00343</cdr:y>
    </cdr:from>
    <cdr:to>
      <cdr:x>0.84164</cdr:x>
      <cdr:y>0.08921</cdr:y>
    </cdr:to>
    <cdr:sp macro="" textlink="">
      <cdr:nvSpPr>
        <cdr:cNvPr id="2" name="TextBox 1"/>
        <cdr:cNvSpPr txBox="1"/>
      </cdr:nvSpPr>
      <cdr:spPr>
        <a:xfrm xmlns:a="http://schemas.openxmlformats.org/drawingml/2006/main">
          <a:off x="4753874" y="11108"/>
          <a:ext cx="713476" cy="277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b="1"/>
            <a:t>Activity:</a:t>
          </a:r>
        </a:p>
      </cdr:txBody>
    </cdr:sp>
  </cdr:relSizeAnchor>
  <cdr:relSizeAnchor xmlns:cdr="http://schemas.openxmlformats.org/drawingml/2006/chartDrawing">
    <cdr:from>
      <cdr:x>0.2174</cdr:x>
      <cdr:y>0.81862</cdr:y>
    </cdr:from>
    <cdr:to>
      <cdr:x>0.31854</cdr:x>
      <cdr:y>0.90441</cdr:y>
    </cdr:to>
    <cdr:sp macro="" textlink="">
      <cdr:nvSpPr>
        <cdr:cNvPr id="3" name="TextBox 1"/>
        <cdr:cNvSpPr txBox="1"/>
      </cdr:nvSpPr>
      <cdr:spPr>
        <a:xfrm xmlns:a="http://schemas.openxmlformats.org/drawingml/2006/main">
          <a:off x="1457804" y="2545063"/>
          <a:ext cx="678204" cy="2667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b="1"/>
            <a:t>Benefit:</a:t>
          </a:r>
        </a:p>
      </cdr:txBody>
    </cdr:sp>
  </cdr:relSizeAnchor>
</c:userShapes>
</file>

<file path=xl/drawings/drawing9.xml><?xml version="1.0" encoding="utf-8"?>
<c:userShapes xmlns:c="http://schemas.openxmlformats.org/drawingml/2006/chart">
  <cdr:relSizeAnchor xmlns:cdr="http://schemas.openxmlformats.org/drawingml/2006/chartDrawing">
    <cdr:from>
      <cdr:x>0.72961</cdr:x>
      <cdr:y>0</cdr:y>
    </cdr:from>
    <cdr:to>
      <cdr:x>0.83523</cdr:x>
      <cdr:y>0.08824</cdr:y>
    </cdr:to>
    <cdr:sp macro="" textlink="">
      <cdr:nvSpPr>
        <cdr:cNvPr id="2" name="TextBox 1"/>
        <cdr:cNvSpPr txBox="1"/>
      </cdr:nvSpPr>
      <cdr:spPr>
        <a:xfrm xmlns:a="http://schemas.openxmlformats.org/drawingml/2006/main">
          <a:off x="4892455" y="0"/>
          <a:ext cx="708245" cy="2743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b="1"/>
            <a:t>Activity:</a:t>
          </a: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en Locke" refreshedDate="42563.403986805555" createdVersion="4" refreshedVersion="4" minRefreshableVersion="3" recordCount="1160">
  <cacheSource type="worksheet">
    <worksheetSource ref="A1:AA1161" sheet="24m_Dataset"/>
  </cacheSource>
  <cacheFields count="27">
    <cacheField name="Ben" numFmtId="0">
      <sharedItems count="6">
        <s v="EMB"/>
        <s v="JHD"/>
        <s v="JWR"/>
        <s v="SLC"/>
        <s v="SLH"/>
        <s v="SPS"/>
      </sharedItems>
    </cacheField>
    <cacheField name="Trigger" numFmtId="0">
      <sharedItems count="10">
        <s v="Retired"/>
        <s v="Death"/>
        <s v="Employment"/>
        <s v="Tertiary full-tme"/>
        <s v="Detention"/>
        <s v="Other very little income"/>
        <s v="Other some income"/>
        <s v="Overseas"/>
        <s v="Tertiary part-time"/>
        <s v="Training"/>
      </sharedItems>
    </cacheField>
    <cacheField name="Activity" numFmtId="0">
      <sharedItems count="15">
        <s v="Retired"/>
        <s v="Dead"/>
        <s v="Less substantial employment"/>
        <s v="Substantial employment"/>
        <s v="Detention"/>
        <s v="Unknown"/>
        <s v="Benefits"/>
        <s v="Overseas"/>
        <s v="Tertiary full-time"/>
        <s v="Tertiary part-time"/>
        <s v="Training"/>
        <s v="Formula4" f="1"/>
        <s v="Formula3" f="1"/>
        <s v="Formula2" f="1"/>
        <s v="Formula1" f="1"/>
      </sharedItems>
    </cacheField>
    <cacheField name="M1" numFmtId="0">
      <sharedItems containsSemiMixedTypes="0" containsString="0" containsNumber="1" containsInteger="1" minValue="0" maxValue="34098"/>
    </cacheField>
    <cacheField name="M2" numFmtId="0">
      <sharedItems containsSemiMixedTypes="0" containsString="0" containsNumber="1" containsInteger="1" minValue="0" maxValue="29781"/>
    </cacheField>
    <cacheField name="M3" numFmtId="0">
      <sharedItems containsSemiMixedTypes="0" containsString="0" containsNumber="1" containsInteger="1" minValue="0" maxValue="27213"/>
    </cacheField>
    <cacheField name="M4" numFmtId="0">
      <sharedItems containsSemiMixedTypes="0" containsString="0" containsNumber="1" containsInteger="1" minValue="0" maxValue="25545"/>
    </cacheField>
    <cacheField name="M5" numFmtId="0">
      <sharedItems containsSemiMixedTypes="0" containsString="0" containsNumber="1" containsInteger="1" minValue="0" maxValue="24207"/>
    </cacheField>
    <cacheField name="M6" numFmtId="0">
      <sharedItems containsSemiMixedTypes="0" containsString="0" containsNumber="1" containsInteger="1" minValue="0" maxValue="22800"/>
    </cacheField>
    <cacheField name="M7" numFmtId="0">
      <sharedItems containsSemiMixedTypes="0" containsString="0" containsNumber="1" containsInteger="1" minValue="0" maxValue="21702"/>
    </cacheField>
    <cacheField name="M8" numFmtId="0">
      <sharedItems containsSemiMixedTypes="0" containsString="0" containsNumber="1" containsInteger="1" minValue="0" maxValue="20757"/>
    </cacheField>
    <cacheField name="M9" numFmtId="0">
      <sharedItems containsSemiMixedTypes="0" containsString="0" containsNumber="1" containsInteger="1" minValue="0" maxValue="20169"/>
    </cacheField>
    <cacheField name="M10" numFmtId="0">
      <sharedItems containsSemiMixedTypes="0" containsString="0" containsNumber="1" containsInteger="1" minValue="0" maxValue="19728"/>
    </cacheField>
    <cacheField name="M11" numFmtId="0">
      <sharedItems containsSemiMixedTypes="0" containsString="0" containsNumber="1" containsInteger="1" minValue="0" maxValue="19437"/>
    </cacheField>
    <cacheField name="M12" numFmtId="0">
      <sharedItems containsSemiMixedTypes="0" containsString="0" containsNumber="1" containsInteger="1" minValue="0" maxValue="19821"/>
    </cacheField>
    <cacheField name="M13" numFmtId="0">
      <sharedItems containsSemiMixedTypes="0" containsString="0" containsNumber="1" containsInteger="1" minValue="0" maxValue="20802"/>
    </cacheField>
    <cacheField name="M14" numFmtId="0">
      <sharedItems containsSemiMixedTypes="0" containsString="0" containsNumber="1" containsInteger="1" minValue="0" maxValue="20769"/>
    </cacheField>
    <cacheField name="M15" numFmtId="0">
      <sharedItems containsSemiMixedTypes="0" containsString="0" containsNumber="1" containsInteger="1" minValue="0" maxValue="20562"/>
    </cacheField>
    <cacheField name="M16" numFmtId="0">
      <sharedItems containsSemiMixedTypes="0" containsString="0" containsNumber="1" containsInteger="1" minValue="0" maxValue="20124"/>
    </cacheField>
    <cacheField name="M17" numFmtId="0">
      <sharedItems containsSemiMixedTypes="0" containsString="0" containsNumber="1" containsInteger="1" minValue="0" maxValue="19905"/>
    </cacheField>
    <cacheField name="M18" numFmtId="0">
      <sharedItems containsSemiMixedTypes="0" containsString="0" containsNumber="1" containsInteger="1" minValue="0" maxValue="19446"/>
    </cacheField>
    <cacheField name="M19" numFmtId="0">
      <sharedItems containsSemiMixedTypes="0" containsString="0" containsNumber="1" containsInteger="1" minValue="0" maxValue="19161"/>
    </cacheField>
    <cacheField name="M20" numFmtId="0">
      <sharedItems containsSemiMixedTypes="0" containsString="0" containsNumber="1" containsInteger="1" minValue="0" maxValue="18621"/>
    </cacheField>
    <cacheField name="M21" numFmtId="0">
      <sharedItems containsSemiMixedTypes="0" containsString="0" containsNumber="1" containsInteger="1" minValue="0" maxValue="18357"/>
    </cacheField>
    <cacheField name="M22" numFmtId="0">
      <sharedItems containsSemiMixedTypes="0" containsString="0" containsNumber="1" containsInteger="1" minValue="0" maxValue="18186"/>
    </cacheField>
    <cacheField name="M23" numFmtId="0">
      <sharedItems containsSemiMixedTypes="0" containsString="0" containsNumber="1" containsInteger="1" minValue="0" maxValue="18054"/>
    </cacheField>
    <cacheField name="M24" numFmtId="0">
      <sharedItems containsSemiMixedTypes="0" containsString="0" containsNumber="1" containsInteger="1" minValue="0" maxValue="18570"/>
    </cacheField>
  </cacheFields>
  <calculatedItems count="4">
    <calculatedItem>
      <pivotArea cacheIndex="1" outline="0" fieldPosition="0">
        <references count="1">
          <reference field="2" count="1">
            <x v="14"/>
          </reference>
        </references>
      </pivotArea>
    </calculatedItem>
    <calculatedItem>
      <pivotArea cacheIndex="1" outline="0" fieldPosition="0">
        <references count="1">
          <reference field="2" count="1">
            <x v="13"/>
          </reference>
        </references>
      </pivotArea>
    </calculatedItem>
    <calculatedItem>
      <pivotArea cacheIndex="1" outline="0" fieldPosition="0">
        <references count="1">
          <reference field="2" count="1">
            <x v="12"/>
          </reference>
        </references>
      </pivotArea>
    </calculatedItem>
    <calculatedItem>
      <pivotArea cacheIndex="1" outline="0" fieldPosition="0">
        <references count="1">
          <reference field="2" count="1">
            <x v="11"/>
          </reference>
        </references>
      </pivotArea>
    </calculatedItem>
  </calculatedItems>
  <extLst>
    <ext xmlns:x14="http://schemas.microsoft.com/office/spreadsheetml/2009/9/main" uri="{725AE2AE-9491-48be-B2B4-4EB974FC3084}">
      <x14:pivotCacheDefinition pivotCacheId="7"/>
    </ext>
  </extLst>
</pivotCacheDefinition>
</file>

<file path=xl/pivotCache/pivotCacheRecords1.xml><?xml version="1.0" encoding="utf-8"?>
<pivotCacheRecords xmlns="http://schemas.openxmlformats.org/spreadsheetml/2006/main" xmlns:r="http://schemas.openxmlformats.org/officeDocument/2006/relationships" count="1160">
  <r>
    <x v="0"/>
    <x v="0"/>
    <x v="0"/>
    <n v="819"/>
    <n v="819"/>
    <n v="819"/>
    <n v="822"/>
    <n v="822"/>
    <n v="819"/>
    <n v="819"/>
    <n v="819"/>
    <n v="819"/>
    <n v="819"/>
    <n v="819"/>
    <n v="816"/>
    <n v="816"/>
    <n v="819"/>
    <n v="816"/>
    <n v="816"/>
    <n v="813"/>
    <n v="813"/>
    <n v="810"/>
    <n v="810"/>
    <n v="810"/>
    <n v="810"/>
    <n v="810"/>
    <n v="807"/>
  </r>
  <r>
    <x v="0"/>
    <x v="0"/>
    <x v="1"/>
    <n v="0"/>
    <n v="0"/>
    <n v="0"/>
    <n v="0"/>
    <n v="0"/>
    <n v="0"/>
    <n v="0"/>
    <n v="0"/>
    <n v="0"/>
    <n v="0"/>
    <n v="0"/>
    <n v="0"/>
    <n v="0"/>
    <n v="0"/>
    <n v="0"/>
    <n v="6"/>
    <n v="9"/>
    <n v="9"/>
    <n v="12"/>
    <n v="12"/>
    <n v="9"/>
    <n v="12"/>
    <n v="12"/>
    <n v="12"/>
  </r>
  <r>
    <x v="0"/>
    <x v="1"/>
    <x v="1"/>
    <n v="39"/>
    <n v="39"/>
    <n v="42"/>
    <n v="39"/>
    <n v="42"/>
    <n v="42"/>
    <n v="42"/>
    <n v="39"/>
    <n v="42"/>
    <n v="42"/>
    <n v="42"/>
    <n v="39"/>
    <n v="39"/>
    <n v="42"/>
    <n v="39"/>
    <n v="39"/>
    <n v="42"/>
    <n v="42"/>
    <n v="42"/>
    <n v="42"/>
    <n v="42"/>
    <n v="39"/>
    <n v="39"/>
    <n v="39"/>
  </r>
  <r>
    <x v="0"/>
    <x v="2"/>
    <x v="0"/>
    <n v="0"/>
    <n v="0"/>
    <n v="0"/>
    <n v="0"/>
    <n v="0"/>
    <n v="0"/>
    <n v="0"/>
    <n v="0"/>
    <n v="0"/>
    <n v="0"/>
    <n v="0"/>
    <n v="0"/>
    <n v="0"/>
    <n v="0"/>
    <n v="0"/>
    <n v="9"/>
    <n v="9"/>
    <n v="9"/>
    <n v="9"/>
    <n v="9"/>
    <n v="6"/>
    <n v="9"/>
    <n v="9"/>
    <n v="9"/>
  </r>
  <r>
    <x v="0"/>
    <x v="2"/>
    <x v="1"/>
    <n v="0"/>
    <n v="0"/>
    <n v="0"/>
    <n v="0"/>
    <n v="0"/>
    <n v="0"/>
    <n v="0"/>
    <n v="0"/>
    <n v="0"/>
    <n v="0"/>
    <n v="0"/>
    <n v="0"/>
    <n v="0"/>
    <n v="0"/>
    <n v="0"/>
    <n v="0"/>
    <n v="0"/>
    <n v="0"/>
    <n v="0"/>
    <n v="0"/>
    <n v="0"/>
    <n v="0"/>
    <n v="0"/>
    <n v="0"/>
  </r>
  <r>
    <x v="0"/>
    <x v="2"/>
    <x v="2"/>
    <n v="0"/>
    <n v="48"/>
    <n v="45"/>
    <n v="39"/>
    <n v="39"/>
    <n v="42"/>
    <n v="33"/>
    <n v="36"/>
    <n v="36"/>
    <n v="24"/>
    <n v="39"/>
    <n v="42"/>
    <n v="39"/>
    <n v="36"/>
    <n v="30"/>
    <n v="30"/>
    <n v="45"/>
    <n v="33"/>
    <n v="27"/>
    <n v="30"/>
    <n v="36"/>
    <n v="42"/>
    <n v="42"/>
    <n v="39"/>
  </r>
  <r>
    <x v="0"/>
    <x v="2"/>
    <x v="3"/>
    <n v="1017"/>
    <n v="825"/>
    <n v="762"/>
    <n v="744"/>
    <n v="687"/>
    <n v="651"/>
    <n v="642"/>
    <n v="621"/>
    <n v="600"/>
    <n v="537"/>
    <n v="474"/>
    <n v="528"/>
    <n v="642"/>
    <n v="633"/>
    <n v="648"/>
    <n v="609"/>
    <n v="591"/>
    <n v="627"/>
    <n v="600"/>
    <n v="603"/>
    <n v="600"/>
    <n v="540"/>
    <n v="498"/>
    <n v="531"/>
  </r>
  <r>
    <x v="0"/>
    <x v="2"/>
    <x v="4"/>
    <n v="0"/>
    <n v="0"/>
    <n v="0"/>
    <n v="0"/>
    <n v="0"/>
    <n v="0"/>
    <n v="0"/>
    <n v="6"/>
    <n v="9"/>
    <n v="9"/>
    <n v="9"/>
    <n v="9"/>
    <n v="9"/>
    <n v="6"/>
    <n v="0"/>
    <n v="6"/>
    <n v="9"/>
    <n v="9"/>
    <n v="12"/>
    <n v="9"/>
    <n v="9"/>
    <n v="9"/>
    <n v="9"/>
    <n v="9"/>
  </r>
  <r>
    <x v="0"/>
    <x v="2"/>
    <x v="5"/>
    <n v="0"/>
    <n v="21"/>
    <n v="30"/>
    <n v="42"/>
    <n v="51"/>
    <n v="60"/>
    <n v="66"/>
    <n v="66"/>
    <n v="54"/>
    <n v="72"/>
    <n v="87"/>
    <n v="75"/>
    <n v="60"/>
    <n v="75"/>
    <n v="81"/>
    <n v="96"/>
    <n v="84"/>
    <n v="96"/>
    <n v="105"/>
    <n v="108"/>
    <n v="99"/>
    <n v="111"/>
    <n v="126"/>
    <n v="117"/>
  </r>
  <r>
    <x v="0"/>
    <x v="2"/>
    <x v="6"/>
    <n v="0"/>
    <n v="111"/>
    <n v="168"/>
    <n v="183"/>
    <n v="222"/>
    <n v="243"/>
    <n v="258"/>
    <n v="273"/>
    <n v="315"/>
    <n v="369"/>
    <n v="414"/>
    <n v="366"/>
    <n v="249"/>
    <n v="240"/>
    <n v="234"/>
    <n v="240"/>
    <n v="258"/>
    <n v="231"/>
    <n v="249"/>
    <n v="246"/>
    <n v="246"/>
    <n v="291"/>
    <n v="321"/>
    <n v="306"/>
  </r>
  <r>
    <x v="0"/>
    <x v="2"/>
    <x v="7"/>
    <n v="0"/>
    <n v="6"/>
    <n v="18"/>
    <n v="18"/>
    <n v="27"/>
    <n v="24"/>
    <n v="24"/>
    <n v="27"/>
    <n v="27"/>
    <n v="39"/>
    <n v="33"/>
    <n v="30"/>
    <n v="30"/>
    <n v="36"/>
    <n v="39"/>
    <n v="39"/>
    <n v="48"/>
    <n v="39"/>
    <n v="42"/>
    <n v="36"/>
    <n v="45"/>
    <n v="48"/>
    <n v="57"/>
    <n v="48"/>
  </r>
  <r>
    <x v="0"/>
    <x v="2"/>
    <x v="8"/>
    <n v="9"/>
    <n v="12"/>
    <n v="12"/>
    <n v="9"/>
    <n v="15"/>
    <n v="21"/>
    <n v="18"/>
    <n v="18"/>
    <n v="18"/>
    <n v="18"/>
    <n v="15"/>
    <n v="21"/>
    <n v="30"/>
    <n v="30"/>
    <n v="27"/>
    <n v="30"/>
    <n v="30"/>
    <n v="30"/>
    <n v="30"/>
    <n v="30"/>
    <n v="33"/>
    <n v="24"/>
    <n v="21"/>
    <n v="24"/>
  </r>
  <r>
    <x v="0"/>
    <x v="2"/>
    <x v="9"/>
    <n v="18"/>
    <n v="12"/>
    <n v="15"/>
    <n v="15"/>
    <n v="12"/>
    <n v="15"/>
    <n v="15"/>
    <n v="18"/>
    <n v="15"/>
    <n v="12"/>
    <n v="12"/>
    <n v="12"/>
    <n v="15"/>
    <n v="15"/>
    <n v="15"/>
    <n v="15"/>
    <n v="15"/>
    <n v="15"/>
    <n v="18"/>
    <n v="15"/>
    <n v="18"/>
    <n v="18"/>
    <n v="15"/>
    <n v="15"/>
  </r>
  <r>
    <x v="0"/>
    <x v="2"/>
    <x v="10"/>
    <n v="96"/>
    <n v="102"/>
    <n v="87"/>
    <n v="84"/>
    <n v="84"/>
    <n v="78"/>
    <n v="75"/>
    <n v="75"/>
    <n v="66"/>
    <n v="63"/>
    <n v="54"/>
    <n v="54"/>
    <n v="63"/>
    <n v="63"/>
    <n v="63"/>
    <n v="60"/>
    <n v="57"/>
    <n v="51"/>
    <n v="51"/>
    <n v="51"/>
    <n v="48"/>
    <n v="54"/>
    <n v="48"/>
    <n v="48"/>
  </r>
  <r>
    <x v="0"/>
    <x v="3"/>
    <x v="2"/>
    <n v="0"/>
    <n v="0"/>
    <n v="0"/>
    <n v="0"/>
    <n v="0"/>
    <n v="0"/>
    <n v="0"/>
    <n v="0"/>
    <n v="0"/>
    <n v="0"/>
    <n v="0"/>
    <n v="0"/>
    <n v="0"/>
    <n v="0"/>
    <n v="0"/>
    <n v="0"/>
    <n v="0"/>
    <n v="0"/>
    <n v="6"/>
    <n v="0"/>
    <n v="0"/>
    <n v="0"/>
    <n v="0"/>
    <n v="0"/>
  </r>
  <r>
    <x v="0"/>
    <x v="3"/>
    <x v="3"/>
    <n v="0"/>
    <n v="0"/>
    <n v="0"/>
    <n v="0"/>
    <n v="0"/>
    <n v="0"/>
    <n v="0"/>
    <n v="9"/>
    <n v="9"/>
    <n v="15"/>
    <n v="18"/>
    <n v="18"/>
    <n v="24"/>
    <n v="24"/>
    <n v="24"/>
    <n v="27"/>
    <n v="27"/>
    <n v="24"/>
    <n v="21"/>
    <n v="24"/>
    <n v="27"/>
    <n v="30"/>
    <n v="27"/>
    <n v="27"/>
  </r>
  <r>
    <x v="0"/>
    <x v="3"/>
    <x v="4"/>
    <n v="0"/>
    <n v="0"/>
    <n v="0"/>
    <n v="0"/>
    <n v="0"/>
    <n v="0"/>
    <n v="0"/>
    <n v="0"/>
    <n v="0"/>
    <n v="0"/>
    <n v="0"/>
    <n v="0"/>
    <n v="0"/>
    <n v="0"/>
    <n v="0"/>
    <n v="0"/>
    <n v="0"/>
    <n v="0"/>
    <n v="0"/>
    <n v="0"/>
    <n v="0"/>
    <n v="0"/>
    <n v="0"/>
    <n v="0"/>
  </r>
  <r>
    <x v="0"/>
    <x v="3"/>
    <x v="5"/>
    <n v="0"/>
    <n v="0"/>
    <n v="0"/>
    <n v="0"/>
    <n v="9"/>
    <n v="15"/>
    <n v="12"/>
    <n v="6"/>
    <n v="9"/>
    <n v="15"/>
    <n v="21"/>
    <n v="12"/>
    <n v="12"/>
    <n v="9"/>
    <n v="9"/>
    <n v="12"/>
    <n v="12"/>
    <n v="15"/>
    <n v="12"/>
    <n v="9"/>
    <n v="12"/>
    <n v="21"/>
    <n v="18"/>
    <n v="15"/>
  </r>
  <r>
    <x v="0"/>
    <x v="3"/>
    <x v="6"/>
    <n v="0"/>
    <n v="0"/>
    <n v="0"/>
    <n v="12"/>
    <n v="12"/>
    <n v="12"/>
    <n v="15"/>
    <n v="18"/>
    <n v="18"/>
    <n v="27"/>
    <n v="24"/>
    <n v="27"/>
    <n v="24"/>
    <n v="24"/>
    <n v="21"/>
    <n v="21"/>
    <n v="27"/>
    <n v="24"/>
    <n v="27"/>
    <n v="27"/>
    <n v="30"/>
    <n v="30"/>
    <n v="36"/>
    <n v="30"/>
  </r>
  <r>
    <x v="0"/>
    <x v="3"/>
    <x v="7"/>
    <n v="0"/>
    <n v="0"/>
    <n v="0"/>
    <n v="0"/>
    <n v="0"/>
    <n v="0"/>
    <n v="0"/>
    <n v="0"/>
    <n v="0"/>
    <n v="9"/>
    <n v="6"/>
    <n v="0"/>
    <n v="0"/>
    <n v="0"/>
    <n v="0"/>
    <n v="0"/>
    <n v="0"/>
    <n v="0"/>
    <n v="0"/>
    <n v="6"/>
    <n v="9"/>
    <n v="6"/>
    <n v="6"/>
    <n v="0"/>
  </r>
  <r>
    <x v="0"/>
    <x v="3"/>
    <x v="8"/>
    <n v="102"/>
    <n v="96"/>
    <n v="93"/>
    <n v="87"/>
    <n v="75"/>
    <n v="69"/>
    <n v="69"/>
    <n v="66"/>
    <n v="60"/>
    <n v="33"/>
    <n v="21"/>
    <n v="30"/>
    <n v="33"/>
    <n v="33"/>
    <n v="30"/>
    <n v="30"/>
    <n v="24"/>
    <n v="24"/>
    <n v="24"/>
    <n v="24"/>
    <n v="24"/>
    <n v="12"/>
    <n v="12"/>
    <n v="21"/>
  </r>
  <r>
    <x v="0"/>
    <x v="3"/>
    <x v="9"/>
    <n v="0"/>
    <n v="0"/>
    <n v="0"/>
    <n v="0"/>
    <n v="0"/>
    <n v="0"/>
    <n v="0"/>
    <n v="0"/>
    <n v="0"/>
    <n v="0"/>
    <n v="0"/>
    <n v="6"/>
    <n v="6"/>
    <n v="6"/>
    <n v="6"/>
    <n v="6"/>
    <n v="0"/>
    <n v="6"/>
    <n v="6"/>
    <n v="6"/>
    <n v="0"/>
    <n v="0"/>
    <n v="0"/>
    <n v="0"/>
  </r>
  <r>
    <x v="0"/>
    <x v="3"/>
    <x v="10"/>
    <n v="0"/>
    <n v="0"/>
    <n v="0"/>
    <n v="0"/>
    <n v="0"/>
    <n v="0"/>
    <n v="0"/>
    <n v="0"/>
    <n v="0"/>
    <n v="0"/>
    <n v="0"/>
    <n v="0"/>
    <n v="0"/>
    <n v="0"/>
    <n v="0"/>
    <n v="0"/>
    <n v="0"/>
    <n v="0"/>
    <n v="0"/>
    <n v="0"/>
    <n v="0"/>
    <n v="0"/>
    <n v="0"/>
    <n v="0"/>
  </r>
  <r>
    <x v="0"/>
    <x v="4"/>
    <x v="1"/>
    <n v="0"/>
    <n v="0"/>
    <n v="0"/>
    <n v="0"/>
    <n v="0"/>
    <n v="0"/>
    <n v="0"/>
    <n v="0"/>
    <n v="0"/>
    <n v="0"/>
    <n v="0"/>
    <n v="0"/>
    <n v="0"/>
    <n v="0"/>
    <n v="0"/>
    <n v="0"/>
    <n v="0"/>
    <n v="0"/>
    <n v="0"/>
    <n v="0"/>
    <n v="0"/>
    <n v="0"/>
    <n v="0"/>
    <n v="0"/>
  </r>
  <r>
    <x v="0"/>
    <x v="4"/>
    <x v="2"/>
    <n v="0"/>
    <n v="0"/>
    <n v="0"/>
    <n v="6"/>
    <n v="0"/>
    <n v="0"/>
    <n v="0"/>
    <n v="0"/>
    <n v="0"/>
    <n v="0"/>
    <n v="0"/>
    <n v="0"/>
    <n v="0"/>
    <n v="0"/>
    <n v="0"/>
    <n v="0"/>
    <n v="0"/>
    <n v="0"/>
    <n v="0"/>
    <n v="0"/>
    <n v="0"/>
    <n v="0"/>
    <n v="0"/>
    <n v="0"/>
  </r>
  <r>
    <x v="0"/>
    <x v="4"/>
    <x v="3"/>
    <n v="0"/>
    <n v="0"/>
    <n v="0"/>
    <n v="0"/>
    <n v="0"/>
    <n v="0"/>
    <n v="0"/>
    <n v="6"/>
    <n v="6"/>
    <n v="6"/>
    <n v="6"/>
    <n v="9"/>
    <n v="6"/>
    <n v="6"/>
    <n v="9"/>
    <n v="12"/>
    <n v="9"/>
    <n v="9"/>
    <n v="9"/>
    <n v="6"/>
    <n v="9"/>
    <n v="9"/>
    <n v="12"/>
    <n v="6"/>
  </r>
  <r>
    <x v="0"/>
    <x v="4"/>
    <x v="4"/>
    <n v="114"/>
    <n v="99"/>
    <n v="81"/>
    <n v="66"/>
    <n v="51"/>
    <n v="51"/>
    <n v="51"/>
    <n v="48"/>
    <n v="51"/>
    <n v="48"/>
    <n v="48"/>
    <n v="42"/>
    <n v="45"/>
    <n v="51"/>
    <n v="51"/>
    <n v="48"/>
    <n v="51"/>
    <n v="51"/>
    <n v="45"/>
    <n v="45"/>
    <n v="42"/>
    <n v="45"/>
    <n v="42"/>
    <n v="36"/>
  </r>
  <r>
    <x v="0"/>
    <x v="4"/>
    <x v="5"/>
    <n v="0"/>
    <n v="0"/>
    <n v="9"/>
    <n v="9"/>
    <n v="12"/>
    <n v="9"/>
    <n v="9"/>
    <n v="6"/>
    <n v="6"/>
    <n v="6"/>
    <n v="12"/>
    <n v="6"/>
    <n v="12"/>
    <n v="15"/>
    <n v="15"/>
    <n v="9"/>
    <n v="12"/>
    <n v="12"/>
    <n v="15"/>
    <n v="15"/>
    <n v="12"/>
    <n v="9"/>
    <n v="6"/>
    <n v="12"/>
  </r>
  <r>
    <x v="0"/>
    <x v="4"/>
    <x v="6"/>
    <n v="0"/>
    <n v="12"/>
    <n v="24"/>
    <n v="39"/>
    <n v="51"/>
    <n v="45"/>
    <n v="48"/>
    <n v="51"/>
    <n v="51"/>
    <n v="54"/>
    <n v="48"/>
    <n v="51"/>
    <n v="51"/>
    <n v="39"/>
    <n v="39"/>
    <n v="42"/>
    <n v="42"/>
    <n v="45"/>
    <n v="48"/>
    <n v="48"/>
    <n v="48"/>
    <n v="48"/>
    <n v="51"/>
    <n v="54"/>
  </r>
  <r>
    <x v="0"/>
    <x v="4"/>
    <x v="7"/>
    <n v="0"/>
    <n v="0"/>
    <n v="0"/>
    <n v="0"/>
    <n v="0"/>
    <n v="0"/>
    <n v="0"/>
    <n v="0"/>
    <n v="0"/>
    <n v="0"/>
    <n v="0"/>
    <n v="0"/>
    <n v="0"/>
    <n v="0"/>
    <n v="0"/>
    <n v="0"/>
    <n v="0"/>
    <n v="0"/>
    <n v="0"/>
    <n v="0"/>
    <n v="0"/>
    <n v="0"/>
    <n v="0"/>
    <n v="0"/>
  </r>
  <r>
    <x v="0"/>
    <x v="4"/>
    <x v="8"/>
    <n v="0"/>
    <n v="0"/>
    <n v="0"/>
    <n v="0"/>
    <n v="0"/>
    <n v="0"/>
    <n v="0"/>
    <n v="0"/>
    <n v="0"/>
    <n v="0"/>
    <n v="0"/>
    <n v="0"/>
    <n v="0"/>
    <n v="0"/>
    <n v="0"/>
    <n v="0"/>
    <n v="0"/>
    <n v="0"/>
    <n v="0"/>
    <n v="0"/>
    <n v="0"/>
    <n v="0"/>
    <n v="0"/>
    <n v="0"/>
  </r>
  <r>
    <x v="0"/>
    <x v="4"/>
    <x v="9"/>
    <n v="0"/>
    <n v="0"/>
    <n v="0"/>
    <n v="0"/>
    <n v="0"/>
    <n v="0"/>
    <n v="0"/>
    <n v="0"/>
    <n v="0"/>
    <n v="0"/>
    <n v="0"/>
    <n v="0"/>
    <n v="0"/>
    <n v="0"/>
    <n v="0"/>
    <n v="0"/>
    <n v="0"/>
    <n v="0"/>
    <n v="0"/>
    <n v="0"/>
    <n v="0"/>
    <n v="0"/>
    <n v="0"/>
    <n v="0"/>
  </r>
  <r>
    <x v="0"/>
    <x v="4"/>
    <x v="10"/>
    <n v="0"/>
    <n v="0"/>
    <n v="0"/>
    <n v="0"/>
    <n v="0"/>
    <n v="0"/>
    <n v="0"/>
    <n v="0"/>
    <n v="0"/>
    <n v="0"/>
    <n v="0"/>
    <n v="0"/>
    <n v="0"/>
    <n v="0"/>
    <n v="0"/>
    <n v="0"/>
    <n v="0"/>
    <n v="0"/>
    <n v="0"/>
    <n v="0"/>
    <n v="0"/>
    <n v="0"/>
    <n v="0"/>
    <n v="0"/>
  </r>
  <r>
    <x v="0"/>
    <x v="5"/>
    <x v="0"/>
    <n v="0"/>
    <n v="0"/>
    <n v="0"/>
    <n v="0"/>
    <n v="0"/>
    <n v="0"/>
    <n v="0"/>
    <n v="0"/>
    <n v="0"/>
    <n v="0"/>
    <n v="0"/>
    <n v="0"/>
    <n v="0"/>
    <n v="0"/>
    <n v="0"/>
    <n v="0"/>
    <n v="0"/>
    <n v="0"/>
    <n v="0"/>
    <n v="6"/>
    <n v="6"/>
    <n v="9"/>
    <n v="9"/>
    <n v="9"/>
  </r>
  <r>
    <x v="0"/>
    <x v="5"/>
    <x v="1"/>
    <n v="0"/>
    <n v="0"/>
    <n v="0"/>
    <n v="0"/>
    <n v="0"/>
    <n v="0"/>
    <n v="0"/>
    <n v="0"/>
    <n v="0"/>
    <n v="0"/>
    <n v="0"/>
    <n v="0"/>
    <n v="0"/>
    <n v="0"/>
    <n v="0"/>
    <n v="0"/>
    <n v="0"/>
    <n v="0"/>
    <n v="0"/>
    <n v="0"/>
    <n v="0"/>
    <n v="0"/>
    <n v="0"/>
    <n v="0"/>
  </r>
  <r>
    <x v="0"/>
    <x v="5"/>
    <x v="2"/>
    <n v="0"/>
    <n v="24"/>
    <n v="21"/>
    <n v="18"/>
    <n v="24"/>
    <n v="24"/>
    <n v="27"/>
    <n v="27"/>
    <n v="24"/>
    <n v="30"/>
    <n v="27"/>
    <n v="24"/>
    <n v="27"/>
    <n v="21"/>
    <n v="15"/>
    <n v="21"/>
    <n v="18"/>
    <n v="15"/>
    <n v="21"/>
    <n v="18"/>
    <n v="15"/>
    <n v="18"/>
    <n v="18"/>
    <n v="24"/>
  </r>
  <r>
    <x v="0"/>
    <x v="5"/>
    <x v="3"/>
    <n v="0"/>
    <n v="30"/>
    <n v="39"/>
    <n v="45"/>
    <n v="48"/>
    <n v="51"/>
    <n v="51"/>
    <n v="60"/>
    <n v="63"/>
    <n v="60"/>
    <n v="63"/>
    <n v="69"/>
    <n v="66"/>
    <n v="81"/>
    <n v="81"/>
    <n v="81"/>
    <n v="81"/>
    <n v="78"/>
    <n v="75"/>
    <n v="81"/>
    <n v="81"/>
    <n v="78"/>
    <n v="81"/>
    <n v="78"/>
  </r>
  <r>
    <x v="0"/>
    <x v="5"/>
    <x v="4"/>
    <n v="0"/>
    <n v="0"/>
    <n v="0"/>
    <n v="9"/>
    <n v="9"/>
    <n v="9"/>
    <n v="6"/>
    <n v="12"/>
    <n v="12"/>
    <n v="9"/>
    <n v="9"/>
    <n v="15"/>
    <n v="12"/>
    <n v="15"/>
    <n v="15"/>
    <n v="15"/>
    <n v="9"/>
    <n v="12"/>
    <n v="9"/>
    <n v="12"/>
    <n v="12"/>
    <n v="9"/>
    <n v="9"/>
    <n v="9"/>
  </r>
  <r>
    <x v="0"/>
    <x v="5"/>
    <x v="5"/>
    <n v="558"/>
    <n v="459"/>
    <n v="420"/>
    <n v="396"/>
    <n v="375"/>
    <n v="360"/>
    <n v="348"/>
    <n v="327"/>
    <n v="321"/>
    <n v="318"/>
    <n v="309"/>
    <n v="309"/>
    <n v="306"/>
    <n v="297"/>
    <n v="303"/>
    <n v="297"/>
    <n v="294"/>
    <n v="294"/>
    <n v="291"/>
    <n v="288"/>
    <n v="288"/>
    <n v="288"/>
    <n v="285"/>
    <n v="279"/>
  </r>
  <r>
    <x v="0"/>
    <x v="5"/>
    <x v="6"/>
    <n v="0"/>
    <n v="45"/>
    <n v="69"/>
    <n v="81"/>
    <n v="96"/>
    <n v="111"/>
    <n v="126"/>
    <n v="132"/>
    <n v="135"/>
    <n v="141"/>
    <n v="144"/>
    <n v="144"/>
    <n v="141"/>
    <n v="138"/>
    <n v="135"/>
    <n v="144"/>
    <n v="144"/>
    <n v="150"/>
    <n v="150"/>
    <n v="144"/>
    <n v="144"/>
    <n v="150"/>
    <n v="147"/>
    <n v="144"/>
  </r>
  <r>
    <x v="0"/>
    <x v="5"/>
    <x v="7"/>
    <n v="18"/>
    <n v="24"/>
    <n v="24"/>
    <n v="24"/>
    <n v="21"/>
    <n v="21"/>
    <n v="21"/>
    <n v="21"/>
    <n v="21"/>
    <n v="21"/>
    <n v="21"/>
    <n v="18"/>
    <n v="24"/>
    <n v="24"/>
    <n v="21"/>
    <n v="21"/>
    <n v="21"/>
    <n v="24"/>
    <n v="30"/>
    <n v="24"/>
    <n v="21"/>
    <n v="21"/>
    <n v="18"/>
    <n v="21"/>
  </r>
  <r>
    <x v="0"/>
    <x v="5"/>
    <x v="8"/>
    <n v="6"/>
    <n v="9"/>
    <n v="15"/>
    <n v="15"/>
    <n v="15"/>
    <n v="15"/>
    <n v="12"/>
    <n v="12"/>
    <n v="12"/>
    <n v="9"/>
    <n v="12"/>
    <n v="12"/>
    <n v="12"/>
    <n v="15"/>
    <n v="15"/>
    <n v="18"/>
    <n v="18"/>
    <n v="21"/>
    <n v="18"/>
    <n v="18"/>
    <n v="18"/>
    <n v="18"/>
    <n v="15"/>
    <n v="21"/>
  </r>
  <r>
    <x v="0"/>
    <x v="5"/>
    <x v="9"/>
    <n v="9"/>
    <n v="6"/>
    <n v="6"/>
    <n v="9"/>
    <n v="6"/>
    <n v="6"/>
    <n v="9"/>
    <n v="6"/>
    <n v="9"/>
    <n v="9"/>
    <n v="9"/>
    <n v="0"/>
    <n v="0"/>
    <n v="6"/>
    <n v="9"/>
    <n v="6"/>
    <n v="6"/>
    <n v="0"/>
    <n v="0"/>
    <n v="0"/>
    <n v="6"/>
    <n v="9"/>
    <n v="12"/>
    <n v="9"/>
  </r>
  <r>
    <x v="0"/>
    <x v="5"/>
    <x v="10"/>
    <n v="18"/>
    <n v="15"/>
    <n v="12"/>
    <n v="12"/>
    <n v="12"/>
    <n v="12"/>
    <n v="9"/>
    <n v="12"/>
    <n v="9"/>
    <n v="12"/>
    <n v="12"/>
    <n v="9"/>
    <n v="12"/>
    <n v="15"/>
    <n v="15"/>
    <n v="12"/>
    <n v="12"/>
    <n v="12"/>
    <n v="12"/>
    <n v="12"/>
    <n v="12"/>
    <n v="12"/>
    <n v="12"/>
    <n v="12"/>
  </r>
  <r>
    <x v="0"/>
    <x v="6"/>
    <x v="0"/>
    <n v="0"/>
    <n v="0"/>
    <n v="0"/>
    <n v="0"/>
    <n v="0"/>
    <n v="0"/>
    <n v="0"/>
    <n v="0"/>
    <n v="0"/>
    <n v="0"/>
    <n v="0"/>
    <n v="0"/>
    <n v="0"/>
    <n v="0"/>
    <n v="0"/>
    <n v="0"/>
    <n v="0"/>
    <n v="0"/>
    <n v="0"/>
    <n v="0"/>
    <n v="0"/>
    <n v="0"/>
    <n v="0"/>
    <n v="0"/>
  </r>
  <r>
    <x v="0"/>
    <x v="6"/>
    <x v="2"/>
    <n v="114"/>
    <n v="36"/>
    <n v="36"/>
    <n v="33"/>
    <n v="27"/>
    <n v="21"/>
    <n v="15"/>
    <n v="24"/>
    <n v="21"/>
    <n v="15"/>
    <n v="18"/>
    <n v="15"/>
    <n v="18"/>
    <n v="21"/>
    <n v="15"/>
    <n v="18"/>
    <n v="18"/>
    <n v="21"/>
    <n v="18"/>
    <n v="15"/>
    <n v="12"/>
    <n v="18"/>
    <n v="15"/>
    <n v="18"/>
  </r>
  <r>
    <x v="0"/>
    <x v="6"/>
    <x v="3"/>
    <n v="78"/>
    <n v="99"/>
    <n v="75"/>
    <n v="81"/>
    <n v="87"/>
    <n v="75"/>
    <n v="81"/>
    <n v="75"/>
    <n v="69"/>
    <n v="66"/>
    <n v="66"/>
    <n v="75"/>
    <n v="78"/>
    <n v="84"/>
    <n v="93"/>
    <n v="81"/>
    <n v="81"/>
    <n v="78"/>
    <n v="78"/>
    <n v="78"/>
    <n v="90"/>
    <n v="81"/>
    <n v="78"/>
    <n v="87"/>
  </r>
  <r>
    <x v="0"/>
    <x v="6"/>
    <x v="4"/>
    <n v="0"/>
    <n v="0"/>
    <n v="0"/>
    <n v="0"/>
    <n v="0"/>
    <n v="0"/>
    <n v="0"/>
    <n v="0"/>
    <n v="0"/>
    <n v="0"/>
    <n v="0"/>
    <n v="0"/>
    <n v="0"/>
    <n v="0"/>
    <n v="0"/>
    <n v="0"/>
    <n v="0"/>
    <n v="0"/>
    <n v="6"/>
    <n v="0"/>
    <n v="0"/>
    <n v="0"/>
    <n v="0"/>
    <n v="0"/>
  </r>
  <r>
    <x v="0"/>
    <x v="6"/>
    <x v="5"/>
    <n v="0"/>
    <n v="21"/>
    <n v="18"/>
    <n v="18"/>
    <n v="24"/>
    <n v="24"/>
    <n v="24"/>
    <n v="21"/>
    <n v="18"/>
    <n v="18"/>
    <n v="21"/>
    <n v="15"/>
    <n v="18"/>
    <n v="18"/>
    <n v="15"/>
    <n v="12"/>
    <n v="18"/>
    <n v="15"/>
    <n v="18"/>
    <n v="24"/>
    <n v="24"/>
    <n v="24"/>
    <n v="30"/>
    <n v="27"/>
  </r>
  <r>
    <x v="0"/>
    <x v="6"/>
    <x v="6"/>
    <n v="0"/>
    <n v="36"/>
    <n v="60"/>
    <n v="60"/>
    <n v="57"/>
    <n v="66"/>
    <n v="66"/>
    <n v="72"/>
    <n v="72"/>
    <n v="84"/>
    <n v="78"/>
    <n v="72"/>
    <n v="63"/>
    <n v="57"/>
    <n v="57"/>
    <n v="66"/>
    <n v="63"/>
    <n v="60"/>
    <n v="57"/>
    <n v="57"/>
    <n v="51"/>
    <n v="54"/>
    <n v="54"/>
    <n v="48"/>
  </r>
  <r>
    <x v="0"/>
    <x v="6"/>
    <x v="7"/>
    <n v="0"/>
    <n v="0"/>
    <n v="0"/>
    <n v="0"/>
    <n v="9"/>
    <n v="0"/>
    <n v="0"/>
    <n v="0"/>
    <n v="6"/>
    <n v="9"/>
    <n v="6"/>
    <n v="6"/>
    <n v="6"/>
    <n v="6"/>
    <n v="9"/>
    <n v="6"/>
    <n v="6"/>
    <n v="9"/>
    <n v="0"/>
    <n v="6"/>
    <n v="6"/>
    <n v="6"/>
    <n v="0"/>
    <n v="6"/>
  </r>
  <r>
    <x v="0"/>
    <x v="6"/>
    <x v="8"/>
    <n v="0"/>
    <n v="0"/>
    <n v="0"/>
    <n v="0"/>
    <n v="0"/>
    <n v="6"/>
    <n v="6"/>
    <n v="9"/>
    <n v="9"/>
    <n v="6"/>
    <n v="9"/>
    <n v="9"/>
    <n v="9"/>
    <n v="6"/>
    <n v="6"/>
    <n v="9"/>
    <n v="9"/>
    <n v="9"/>
    <n v="9"/>
    <n v="9"/>
    <n v="0"/>
    <n v="9"/>
    <n v="12"/>
    <n v="12"/>
  </r>
  <r>
    <x v="0"/>
    <x v="6"/>
    <x v="9"/>
    <n v="0"/>
    <n v="0"/>
    <n v="0"/>
    <n v="0"/>
    <n v="0"/>
    <n v="0"/>
    <n v="0"/>
    <n v="0"/>
    <n v="0"/>
    <n v="0"/>
    <n v="0"/>
    <n v="0"/>
    <n v="0"/>
    <n v="0"/>
    <n v="0"/>
    <n v="0"/>
    <n v="0"/>
    <n v="0"/>
    <n v="6"/>
    <n v="0"/>
    <n v="0"/>
    <n v="0"/>
    <n v="0"/>
    <n v="0"/>
  </r>
  <r>
    <x v="0"/>
    <x v="6"/>
    <x v="10"/>
    <n v="12"/>
    <n v="12"/>
    <n v="9"/>
    <n v="9"/>
    <n v="6"/>
    <n v="9"/>
    <n v="9"/>
    <n v="0"/>
    <n v="6"/>
    <n v="0"/>
    <n v="0"/>
    <n v="0"/>
    <n v="0"/>
    <n v="0"/>
    <n v="0"/>
    <n v="0"/>
    <n v="0"/>
    <n v="6"/>
    <n v="9"/>
    <n v="6"/>
    <n v="9"/>
    <n v="9"/>
    <n v="6"/>
    <n v="6"/>
  </r>
  <r>
    <x v="0"/>
    <x v="7"/>
    <x v="0"/>
    <n v="0"/>
    <n v="0"/>
    <n v="0"/>
    <n v="0"/>
    <n v="0"/>
    <n v="0"/>
    <n v="0"/>
    <n v="0"/>
    <n v="0"/>
    <n v="0"/>
    <n v="0"/>
    <n v="0"/>
    <n v="0"/>
    <n v="9"/>
    <n v="6"/>
    <n v="9"/>
    <n v="9"/>
    <n v="9"/>
    <n v="9"/>
    <n v="9"/>
    <n v="9"/>
    <n v="9"/>
    <n v="9"/>
    <n v="9"/>
  </r>
  <r>
    <x v="0"/>
    <x v="7"/>
    <x v="2"/>
    <n v="0"/>
    <n v="0"/>
    <n v="0"/>
    <n v="0"/>
    <n v="0"/>
    <n v="0"/>
    <n v="0"/>
    <n v="0"/>
    <n v="0"/>
    <n v="0"/>
    <n v="0"/>
    <n v="0"/>
    <n v="0"/>
    <n v="0"/>
    <n v="6"/>
    <n v="0"/>
    <n v="0"/>
    <n v="0"/>
    <n v="0"/>
    <n v="0"/>
    <n v="0"/>
    <n v="0"/>
    <n v="0"/>
    <n v="0"/>
  </r>
  <r>
    <x v="0"/>
    <x v="7"/>
    <x v="3"/>
    <n v="6"/>
    <n v="6"/>
    <n v="6"/>
    <n v="9"/>
    <n v="9"/>
    <n v="12"/>
    <n v="12"/>
    <n v="12"/>
    <n v="15"/>
    <n v="12"/>
    <n v="12"/>
    <n v="12"/>
    <n v="12"/>
    <n v="12"/>
    <n v="12"/>
    <n v="12"/>
    <n v="15"/>
    <n v="15"/>
    <n v="15"/>
    <n v="15"/>
    <n v="18"/>
    <n v="15"/>
    <n v="18"/>
    <n v="18"/>
  </r>
  <r>
    <x v="0"/>
    <x v="7"/>
    <x v="5"/>
    <n v="9"/>
    <n v="15"/>
    <n v="21"/>
    <n v="27"/>
    <n v="30"/>
    <n v="27"/>
    <n v="30"/>
    <n v="33"/>
    <n v="36"/>
    <n v="36"/>
    <n v="36"/>
    <n v="36"/>
    <n v="33"/>
    <n v="33"/>
    <n v="30"/>
    <n v="30"/>
    <n v="33"/>
    <n v="36"/>
    <n v="33"/>
    <n v="30"/>
    <n v="30"/>
    <n v="33"/>
    <n v="30"/>
    <n v="33"/>
  </r>
  <r>
    <x v="0"/>
    <x v="7"/>
    <x v="6"/>
    <n v="0"/>
    <n v="15"/>
    <n v="24"/>
    <n v="30"/>
    <n v="27"/>
    <n v="33"/>
    <n v="33"/>
    <n v="30"/>
    <n v="24"/>
    <n v="24"/>
    <n v="27"/>
    <n v="30"/>
    <n v="30"/>
    <n v="30"/>
    <n v="27"/>
    <n v="27"/>
    <n v="27"/>
    <n v="30"/>
    <n v="33"/>
    <n v="33"/>
    <n v="33"/>
    <n v="36"/>
    <n v="36"/>
    <n v="36"/>
  </r>
  <r>
    <x v="0"/>
    <x v="7"/>
    <x v="7"/>
    <n v="135"/>
    <n v="114"/>
    <n v="99"/>
    <n v="90"/>
    <n v="84"/>
    <n v="78"/>
    <n v="72"/>
    <n v="72"/>
    <n v="69"/>
    <n v="66"/>
    <n v="69"/>
    <n v="66"/>
    <n v="69"/>
    <n v="66"/>
    <n v="66"/>
    <n v="69"/>
    <n v="60"/>
    <n v="60"/>
    <n v="60"/>
    <n v="57"/>
    <n v="57"/>
    <n v="54"/>
    <n v="57"/>
    <n v="54"/>
  </r>
  <r>
    <x v="0"/>
    <x v="7"/>
    <x v="8"/>
    <n v="0"/>
    <n v="0"/>
    <n v="0"/>
    <n v="0"/>
    <n v="0"/>
    <n v="0"/>
    <n v="0"/>
    <n v="0"/>
    <n v="0"/>
    <n v="0"/>
    <n v="0"/>
    <n v="0"/>
    <n v="0"/>
    <n v="0"/>
    <n v="0"/>
    <n v="0"/>
    <n v="0"/>
    <n v="0"/>
    <n v="0"/>
    <n v="0"/>
    <n v="0"/>
    <n v="0"/>
    <n v="0"/>
    <n v="0"/>
  </r>
  <r>
    <x v="0"/>
    <x v="7"/>
    <x v="9"/>
    <n v="0"/>
    <n v="0"/>
    <n v="0"/>
    <n v="0"/>
    <n v="0"/>
    <n v="0"/>
    <n v="0"/>
    <n v="0"/>
    <n v="0"/>
    <n v="0"/>
    <n v="0"/>
    <n v="0"/>
    <n v="0"/>
    <n v="0"/>
    <n v="0"/>
    <n v="0"/>
    <n v="0"/>
    <n v="0"/>
    <n v="0"/>
    <n v="0"/>
    <n v="0"/>
    <n v="0"/>
    <n v="0"/>
    <n v="0"/>
  </r>
  <r>
    <x v="0"/>
    <x v="7"/>
    <x v="10"/>
    <n v="0"/>
    <n v="0"/>
    <n v="0"/>
    <n v="0"/>
    <n v="0"/>
    <n v="0"/>
    <n v="0"/>
    <n v="0"/>
    <n v="0"/>
    <n v="0"/>
    <n v="0"/>
    <n v="0"/>
    <n v="0"/>
    <n v="0"/>
    <n v="0"/>
    <n v="0"/>
    <n v="0"/>
    <n v="0"/>
    <n v="0"/>
    <n v="0"/>
    <n v="0"/>
    <n v="0"/>
    <n v="0"/>
    <n v="0"/>
  </r>
  <r>
    <x v="0"/>
    <x v="8"/>
    <x v="2"/>
    <n v="0"/>
    <n v="0"/>
    <n v="0"/>
    <n v="0"/>
    <n v="0"/>
    <n v="0"/>
    <n v="0"/>
    <n v="0"/>
    <n v="0"/>
    <n v="0"/>
    <n v="0"/>
    <n v="0"/>
    <n v="0"/>
    <n v="0"/>
    <n v="0"/>
    <n v="0"/>
    <n v="0"/>
    <n v="0"/>
    <n v="0"/>
    <n v="0"/>
    <n v="0"/>
    <n v="0"/>
    <n v="0"/>
    <n v="0"/>
  </r>
  <r>
    <x v="0"/>
    <x v="8"/>
    <x v="3"/>
    <n v="0"/>
    <n v="0"/>
    <n v="0"/>
    <n v="0"/>
    <n v="0"/>
    <n v="6"/>
    <n v="6"/>
    <n v="9"/>
    <n v="6"/>
    <n v="15"/>
    <n v="21"/>
    <n v="24"/>
    <n v="21"/>
    <n v="21"/>
    <n v="21"/>
    <n v="21"/>
    <n v="21"/>
    <n v="15"/>
    <n v="21"/>
    <n v="21"/>
    <n v="21"/>
    <n v="18"/>
    <n v="21"/>
    <n v="18"/>
  </r>
  <r>
    <x v="0"/>
    <x v="8"/>
    <x v="4"/>
    <n v="0"/>
    <n v="0"/>
    <n v="0"/>
    <n v="0"/>
    <n v="0"/>
    <n v="0"/>
    <n v="0"/>
    <n v="0"/>
    <n v="0"/>
    <n v="0"/>
    <n v="0"/>
    <n v="0"/>
    <n v="0"/>
    <n v="0"/>
    <n v="0"/>
    <n v="0"/>
    <n v="0"/>
    <n v="0"/>
    <n v="0"/>
    <n v="0"/>
    <n v="0"/>
    <n v="0"/>
    <n v="0"/>
    <n v="0"/>
  </r>
  <r>
    <x v="0"/>
    <x v="8"/>
    <x v="5"/>
    <n v="0"/>
    <n v="0"/>
    <n v="0"/>
    <n v="0"/>
    <n v="0"/>
    <n v="0"/>
    <n v="0"/>
    <n v="0"/>
    <n v="0"/>
    <n v="6"/>
    <n v="6"/>
    <n v="6"/>
    <n v="0"/>
    <n v="6"/>
    <n v="6"/>
    <n v="6"/>
    <n v="6"/>
    <n v="0"/>
    <n v="0"/>
    <n v="0"/>
    <n v="6"/>
    <n v="0"/>
    <n v="6"/>
    <n v="9"/>
  </r>
  <r>
    <x v="0"/>
    <x v="8"/>
    <x v="6"/>
    <n v="0"/>
    <n v="0"/>
    <n v="0"/>
    <n v="6"/>
    <n v="9"/>
    <n v="9"/>
    <n v="9"/>
    <n v="9"/>
    <n v="9"/>
    <n v="9"/>
    <n v="9"/>
    <n v="12"/>
    <n v="9"/>
    <n v="9"/>
    <n v="9"/>
    <n v="9"/>
    <n v="9"/>
    <n v="9"/>
    <n v="6"/>
    <n v="6"/>
    <n v="9"/>
    <n v="6"/>
    <n v="9"/>
    <n v="6"/>
  </r>
  <r>
    <x v="0"/>
    <x v="8"/>
    <x v="7"/>
    <n v="0"/>
    <n v="0"/>
    <n v="0"/>
    <n v="0"/>
    <n v="0"/>
    <n v="0"/>
    <n v="0"/>
    <n v="0"/>
    <n v="0"/>
    <n v="0"/>
    <n v="0"/>
    <n v="0"/>
    <n v="0"/>
    <n v="0"/>
    <n v="0"/>
    <n v="0"/>
    <n v="0"/>
    <n v="0"/>
    <n v="0"/>
    <n v="0"/>
    <n v="0"/>
    <n v="0"/>
    <n v="0"/>
    <n v="0"/>
  </r>
  <r>
    <x v="0"/>
    <x v="8"/>
    <x v="8"/>
    <n v="0"/>
    <n v="0"/>
    <n v="0"/>
    <n v="0"/>
    <n v="0"/>
    <n v="0"/>
    <n v="0"/>
    <n v="0"/>
    <n v="0"/>
    <n v="0"/>
    <n v="0"/>
    <n v="0"/>
    <n v="0"/>
    <n v="0"/>
    <n v="0"/>
    <n v="0"/>
    <n v="0"/>
    <n v="0"/>
    <n v="0"/>
    <n v="0"/>
    <n v="0"/>
    <n v="0"/>
    <n v="0"/>
    <n v="0"/>
  </r>
  <r>
    <x v="0"/>
    <x v="8"/>
    <x v="9"/>
    <n v="45"/>
    <n v="39"/>
    <n v="33"/>
    <n v="27"/>
    <n v="27"/>
    <n v="21"/>
    <n v="21"/>
    <n v="18"/>
    <n v="21"/>
    <n v="12"/>
    <n v="0"/>
    <n v="0"/>
    <n v="6"/>
    <n v="6"/>
    <n v="6"/>
    <n v="0"/>
    <n v="6"/>
    <n v="6"/>
    <n v="9"/>
    <n v="9"/>
    <n v="6"/>
    <n v="6"/>
    <n v="0"/>
    <n v="0"/>
  </r>
  <r>
    <x v="0"/>
    <x v="8"/>
    <x v="10"/>
    <n v="0"/>
    <n v="0"/>
    <n v="0"/>
    <n v="0"/>
    <n v="0"/>
    <n v="0"/>
    <n v="0"/>
    <n v="0"/>
    <n v="0"/>
    <n v="0"/>
    <n v="0"/>
    <n v="0"/>
    <n v="0"/>
    <n v="0"/>
    <n v="0"/>
    <n v="0"/>
    <n v="0"/>
    <n v="0"/>
    <n v="0"/>
    <n v="0"/>
    <n v="0"/>
    <n v="0"/>
    <n v="0"/>
    <n v="0"/>
  </r>
  <r>
    <x v="0"/>
    <x v="9"/>
    <x v="2"/>
    <n v="0"/>
    <n v="0"/>
    <n v="0"/>
    <n v="0"/>
    <n v="0"/>
    <n v="0"/>
    <n v="0"/>
    <n v="0"/>
    <n v="0"/>
    <n v="0"/>
    <n v="0"/>
    <n v="0"/>
    <n v="0"/>
    <n v="0"/>
    <n v="0"/>
    <n v="0"/>
    <n v="0"/>
    <n v="0"/>
    <n v="0"/>
    <n v="0"/>
    <n v="0"/>
    <n v="0"/>
    <n v="0"/>
    <n v="0"/>
  </r>
  <r>
    <x v="0"/>
    <x v="9"/>
    <x v="3"/>
    <n v="0"/>
    <n v="0"/>
    <n v="0"/>
    <n v="0"/>
    <n v="0"/>
    <n v="0"/>
    <n v="0"/>
    <n v="0"/>
    <n v="0"/>
    <n v="0"/>
    <n v="0"/>
    <n v="12"/>
    <n v="9"/>
    <n v="12"/>
    <n v="15"/>
    <n v="15"/>
    <n v="15"/>
    <n v="15"/>
    <n v="12"/>
    <n v="18"/>
    <n v="15"/>
    <n v="9"/>
    <n v="12"/>
    <n v="15"/>
  </r>
  <r>
    <x v="0"/>
    <x v="9"/>
    <x v="4"/>
    <n v="0"/>
    <n v="0"/>
    <n v="0"/>
    <n v="0"/>
    <n v="0"/>
    <n v="0"/>
    <n v="0"/>
    <n v="0"/>
    <n v="0"/>
    <n v="0"/>
    <n v="0"/>
    <n v="0"/>
    <n v="0"/>
    <n v="0"/>
    <n v="0"/>
    <n v="0"/>
    <n v="0"/>
    <n v="0"/>
    <n v="0"/>
    <n v="0"/>
    <n v="0"/>
    <n v="0"/>
    <n v="0"/>
    <n v="0"/>
  </r>
  <r>
    <x v="0"/>
    <x v="9"/>
    <x v="5"/>
    <n v="0"/>
    <n v="0"/>
    <n v="0"/>
    <n v="0"/>
    <n v="0"/>
    <n v="0"/>
    <n v="0"/>
    <n v="0"/>
    <n v="0"/>
    <n v="0"/>
    <n v="0"/>
    <n v="0"/>
    <n v="0"/>
    <n v="0"/>
    <n v="0"/>
    <n v="0"/>
    <n v="0"/>
    <n v="0"/>
    <n v="0"/>
    <n v="0"/>
    <n v="6"/>
    <n v="6"/>
    <n v="6"/>
    <n v="6"/>
  </r>
  <r>
    <x v="0"/>
    <x v="9"/>
    <x v="6"/>
    <n v="0"/>
    <n v="0"/>
    <n v="6"/>
    <n v="0"/>
    <n v="6"/>
    <n v="9"/>
    <n v="6"/>
    <n v="6"/>
    <n v="0"/>
    <n v="9"/>
    <n v="6"/>
    <n v="6"/>
    <n v="6"/>
    <n v="9"/>
    <n v="9"/>
    <n v="6"/>
    <n v="9"/>
    <n v="12"/>
    <n v="9"/>
    <n v="9"/>
    <n v="9"/>
    <n v="12"/>
    <n v="12"/>
    <n v="9"/>
  </r>
  <r>
    <x v="0"/>
    <x v="9"/>
    <x v="7"/>
    <n v="0"/>
    <n v="0"/>
    <n v="0"/>
    <n v="0"/>
    <n v="0"/>
    <n v="0"/>
    <n v="0"/>
    <n v="0"/>
    <n v="0"/>
    <n v="0"/>
    <n v="0"/>
    <n v="0"/>
    <n v="0"/>
    <n v="0"/>
    <n v="0"/>
    <n v="0"/>
    <n v="0"/>
    <n v="0"/>
    <n v="0"/>
    <n v="0"/>
    <n v="0"/>
    <n v="0"/>
    <n v="0"/>
    <n v="0"/>
  </r>
  <r>
    <x v="0"/>
    <x v="9"/>
    <x v="8"/>
    <n v="0"/>
    <n v="0"/>
    <n v="0"/>
    <n v="0"/>
    <n v="0"/>
    <n v="0"/>
    <n v="0"/>
    <n v="0"/>
    <n v="0"/>
    <n v="0"/>
    <n v="0"/>
    <n v="0"/>
    <n v="0"/>
    <n v="0"/>
    <n v="0"/>
    <n v="0"/>
    <n v="0"/>
    <n v="0"/>
    <n v="0"/>
    <n v="0"/>
    <n v="0"/>
    <n v="0"/>
    <n v="0"/>
    <n v="0"/>
  </r>
  <r>
    <x v="0"/>
    <x v="9"/>
    <x v="9"/>
    <n v="0"/>
    <n v="0"/>
    <n v="0"/>
    <n v="0"/>
    <n v="0"/>
    <n v="0"/>
    <n v="0"/>
    <n v="0"/>
    <n v="0"/>
    <n v="0"/>
    <n v="0"/>
    <n v="0"/>
    <n v="0"/>
    <n v="0"/>
    <n v="0"/>
    <n v="0"/>
    <n v="0"/>
    <n v="0"/>
    <n v="0"/>
    <n v="0"/>
    <n v="0"/>
    <n v="0"/>
    <n v="0"/>
    <n v="0"/>
  </r>
  <r>
    <x v="0"/>
    <x v="9"/>
    <x v="10"/>
    <n v="39"/>
    <n v="33"/>
    <n v="33"/>
    <n v="33"/>
    <n v="30"/>
    <n v="30"/>
    <n v="27"/>
    <n v="27"/>
    <n v="27"/>
    <n v="24"/>
    <n v="24"/>
    <n v="21"/>
    <n v="21"/>
    <n v="15"/>
    <n v="15"/>
    <n v="9"/>
    <n v="9"/>
    <n v="9"/>
    <n v="9"/>
    <n v="9"/>
    <n v="6"/>
    <n v="9"/>
    <n v="9"/>
    <n v="9"/>
  </r>
  <r>
    <x v="1"/>
    <x v="0"/>
    <x v="0"/>
    <n v="1224"/>
    <n v="1224"/>
    <n v="1224"/>
    <n v="1224"/>
    <n v="1221"/>
    <n v="1218"/>
    <n v="1218"/>
    <n v="1215"/>
    <n v="1215"/>
    <n v="1212"/>
    <n v="1209"/>
    <n v="1206"/>
    <n v="1203"/>
    <n v="1200"/>
    <n v="1197"/>
    <n v="1197"/>
    <n v="1197"/>
    <n v="1194"/>
    <n v="1194"/>
    <n v="1191"/>
    <n v="1191"/>
    <n v="1191"/>
    <n v="1188"/>
    <n v="1185"/>
  </r>
  <r>
    <x v="1"/>
    <x v="0"/>
    <x v="1"/>
    <n v="0"/>
    <n v="0"/>
    <n v="0"/>
    <n v="0"/>
    <n v="0"/>
    <n v="6"/>
    <n v="6"/>
    <n v="9"/>
    <n v="9"/>
    <n v="12"/>
    <n v="15"/>
    <n v="18"/>
    <n v="24"/>
    <n v="24"/>
    <n v="27"/>
    <n v="27"/>
    <n v="27"/>
    <n v="30"/>
    <n v="30"/>
    <n v="33"/>
    <n v="33"/>
    <n v="33"/>
    <n v="36"/>
    <n v="36"/>
  </r>
  <r>
    <x v="1"/>
    <x v="1"/>
    <x v="1"/>
    <n v="267"/>
    <n v="270"/>
    <n v="270"/>
    <n v="267"/>
    <n v="267"/>
    <n v="267"/>
    <n v="270"/>
    <n v="267"/>
    <n v="267"/>
    <n v="267"/>
    <n v="267"/>
    <n v="267"/>
    <n v="267"/>
    <n v="267"/>
    <n v="267"/>
    <n v="267"/>
    <n v="267"/>
    <n v="267"/>
    <n v="267"/>
    <n v="267"/>
    <n v="270"/>
    <n v="267"/>
    <n v="267"/>
    <n v="267"/>
  </r>
  <r>
    <x v="1"/>
    <x v="2"/>
    <x v="0"/>
    <n v="0"/>
    <n v="12"/>
    <n v="12"/>
    <n v="15"/>
    <n v="21"/>
    <n v="27"/>
    <n v="27"/>
    <n v="36"/>
    <n v="42"/>
    <n v="42"/>
    <n v="63"/>
    <n v="63"/>
    <n v="72"/>
    <n v="75"/>
    <n v="75"/>
    <n v="90"/>
    <n v="99"/>
    <n v="96"/>
    <n v="117"/>
    <n v="123"/>
    <n v="126"/>
    <n v="141"/>
    <n v="147"/>
    <n v="147"/>
  </r>
  <r>
    <x v="1"/>
    <x v="2"/>
    <x v="1"/>
    <n v="0"/>
    <n v="0"/>
    <n v="0"/>
    <n v="0"/>
    <n v="0"/>
    <n v="9"/>
    <n v="12"/>
    <n v="15"/>
    <n v="15"/>
    <n v="18"/>
    <n v="21"/>
    <n v="24"/>
    <n v="24"/>
    <n v="27"/>
    <n v="30"/>
    <n v="27"/>
    <n v="30"/>
    <n v="33"/>
    <n v="36"/>
    <n v="42"/>
    <n v="42"/>
    <n v="48"/>
    <n v="54"/>
    <n v="54"/>
  </r>
  <r>
    <x v="1"/>
    <x v="2"/>
    <x v="2"/>
    <n v="0"/>
    <n v="324"/>
    <n v="345"/>
    <n v="288"/>
    <n v="270"/>
    <n v="273"/>
    <n v="279"/>
    <n v="252"/>
    <n v="240"/>
    <n v="231"/>
    <n v="213"/>
    <n v="189"/>
    <n v="216"/>
    <n v="216"/>
    <n v="225"/>
    <n v="240"/>
    <n v="210"/>
    <n v="195"/>
    <n v="216"/>
    <n v="228"/>
    <n v="228"/>
    <n v="201"/>
    <n v="204"/>
    <n v="198"/>
  </r>
  <r>
    <x v="1"/>
    <x v="2"/>
    <x v="3"/>
    <n v="7683"/>
    <n v="6657"/>
    <n v="5997"/>
    <n v="5652"/>
    <n v="5343"/>
    <n v="5103"/>
    <n v="4911"/>
    <n v="4740"/>
    <n v="4632"/>
    <n v="4509"/>
    <n v="4446"/>
    <n v="4437"/>
    <n v="4464"/>
    <n v="4392"/>
    <n v="4332"/>
    <n v="4239"/>
    <n v="4215"/>
    <n v="4173"/>
    <n v="4056"/>
    <n v="4038"/>
    <n v="3981"/>
    <n v="3978"/>
    <n v="3948"/>
    <n v="3999"/>
  </r>
  <r>
    <x v="1"/>
    <x v="2"/>
    <x v="4"/>
    <n v="0"/>
    <n v="0"/>
    <n v="12"/>
    <n v="15"/>
    <n v="12"/>
    <n v="18"/>
    <n v="15"/>
    <n v="18"/>
    <n v="21"/>
    <n v="33"/>
    <n v="27"/>
    <n v="27"/>
    <n v="36"/>
    <n v="33"/>
    <n v="36"/>
    <n v="39"/>
    <n v="39"/>
    <n v="42"/>
    <n v="39"/>
    <n v="42"/>
    <n v="36"/>
    <n v="42"/>
    <n v="48"/>
    <n v="48"/>
  </r>
  <r>
    <x v="1"/>
    <x v="2"/>
    <x v="5"/>
    <n v="0"/>
    <n v="141"/>
    <n v="291"/>
    <n v="348"/>
    <n v="387"/>
    <n v="414"/>
    <n v="444"/>
    <n v="501"/>
    <n v="495"/>
    <n v="522"/>
    <n v="546"/>
    <n v="555"/>
    <n v="549"/>
    <n v="579"/>
    <n v="618"/>
    <n v="618"/>
    <n v="633"/>
    <n v="636"/>
    <n v="678"/>
    <n v="642"/>
    <n v="681"/>
    <n v="711"/>
    <n v="723"/>
    <n v="717"/>
  </r>
  <r>
    <x v="1"/>
    <x v="2"/>
    <x v="6"/>
    <n v="0"/>
    <n v="546"/>
    <n v="1005"/>
    <n v="1326"/>
    <n v="1566"/>
    <n v="1725"/>
    <n v="1857"/>
    <n v="1959"/>
    <n v="2055"/>
    <n v="2094"/>
    <n v="2115"/>
    <n v="2088"/>
    <n v="2043"/>
    <n v="2061"/>
    <n v="2052"/>
    <n v="2088"/>
    <n v="2106"/>
    <n v="2127"/>
    <n v="2187"/>
    <n v="2208"/>
    <n v="2229"/>
    <n v="2217"/>
    <n v="2217"/>
    <n v="2160"/>
  </r>
  <r>
    <x v="1"/>
    <x v="2"/>
    <x v="7"/>
    <n v="15"/>
    <n v="60"/>
    <n v="75"/>
    <n v="96"/>
    <n v="120"/>
    <n v="150"/>
    <n v="159"/>
    <n v="171"/>
    <n v="189"/>
    <n v="219"/>
    <n v="216"/>
    <n v="234"/>
    <n v="240"/>
    <n v="252"/>
    <n v="255"/>
    <n v="282"/>
    <n v="279"/>
    <n v="288"/>
    <n v="279"/>
    <n v="291"/>
    <n v="300"/>
    <n v="300"/>
    <n v="300"/>
    <n v="312"/>
  </r>
  <r>
    <x v="1"/>
    <x v="2"/>
    <x v="8"/>
    <n v="60"/>
    <n v="63"/>
    <n v="69"/>
    <n v="78"/>
    <n v="90"/>
    <n v="102"/>
    <n v="108"/>
    <n v="132"/>
    <n v="135"/>
    <n v="150"/>
    <n v="165"/>
    <n v="168"/>
    <n v="168"/>
    <n v="168"/>
    <n v="177"/>
    <n v="186"/>
    <n v="195"/>
    <n v="210"/>
    <n v="198"/>
    <n v="198"/>
    <n v="192"/>
    <n v="186"/>
    <n v="198"/>
    <n v="198"/>
  </r>
  <r>
    <x v="1"/>
    <x v="2"/>
    <x v="9"/>
    <n v="168"/>
    <n v="120"/>
    <n v="117"/>
    <n v="117"/>
    <n v="120"/>
    <n v="111"/>
    <n v="111"/>
    <n v="105"/>
    <n v="111"/>
    <n v="117"/>
    <n v="123"/>
    <n v="129"/>
    <n v="120"/>
    <n v="120"/>
    <n v="123"/>
    <n v="117"/>
    <n v="117"/>
    <n v="120"/>
    <n v="120"/>
    <n v="120"/>
    <n v="120"/>
    <n v="114"/>
    <n v="114"/>
    <n v="117"/>
  </r>
  <r>
    <x v="1"/>
    <x v="2"/>
    <x v="10"/>
    <n v="333"/>
    <n v="333"/>
    <n v="330"/>
    <n v="321"/>
    <n v="324"/>
    <n v="330"/>
    <n v="336"/>
    <n v="324"/>
    <n v="324"/>
    <n v="327"/>
    <n v="321"/>
    <n v="339"/>
    <n v="321"/>
    <n v="330"/>
    <n v="333"/>
    <n v="330"/>
    <n v="330"/>
    <n v="336"/>
    <n v="330"/>
    <n v="324"/>
    <n v="318"/>
    <n v="315"/>
    <n v="309"/>
    <n v="306"/>
  </r>
  <r>
    <x v="1"/>
    <x v="3"/>
    <x v="0"/>
    <n v="0"/>
    <n v="0"/>
    <n v="0"/>
    <n v="0"/>
    <n v="0"/>
    <n v="0"/>
    <n v="0"/>
    <n v="0"/>
    <n v="0"/>
    <n v="0"/>
    <n v="0"/>
    <n v="0"/>
    <n v="0"/>
    <n v="0"/>
    <n v="0"/>
    <n v="0"/>
    <n v="0"/>
    <n v="0"/>
    <n v="0"/>
    <n v="0"/>
    <n v="0"/>
    <n v="0"/>
    <n v="0"/>
    <n v="0"/>
  </r>
  <r>
    <x v="1"/>
    <x v="3"/>
    <x v="1"/>
    <n v="0"/>
    <n v="0"/>
    <n v="0"/>
    <n v="0"/>
    <n v="0"/>
    <n v="0"/>
    <n v="0"/>
    <n v="0"/>
    <n v="0"/>
    <n v="0"/>
    <n v="0"/>
    <n v="0"/>
    <n v="6"/>
    <n v="6"/>
    <n v="6"/>
    <n v="6"/>
    <n v="6"/>
    <n v="6"/>
    <n v="9"/>
    <n v="6"/>
    <n v="9"/>
    <n v="9"/>
    <n v="9"/>
    <n v="9"/>
  </r>
  <r>
    <x v="1"/>
    <x v="3"/>
    <x v="2"/>
    <n v="0"/>
    <n v="0"/>
    <n v="0"/>
    <n v="6"/>
    <n v="33"/>
    <n v="33"/>
    <n v="30"/>
    <n v="24"/>
    <n v="27"/>
    <n v="72"/>
    <n v="81"/>
    <n v="45"/>
    <n v="45"/>
    <n v="33"/>
    <n v="27"/>
    <n v="39"/>
    <n v="36"/>
    <n v="36"/>
    <n v="30"/>
    <n v="39"/>
    <n v="39"/>
    <n v="63"/>
    <n v="78"/>
    <n v="63"/>
  </r>
  <r>
    <x v="1"/>
    <x v="3"/>
    <x v="3"/>
    <n v="15"/>
    <n v="18"/>
    <n v="24"/>
    <n v="33"/>
    <n v="66"/>
    <n v="84"/>
    <n v="90"/>
    <n v="111"/>
    <n v="123"/>
    <n v="222"/>
    <n v="252"/>
    <n v="216"/>
    <n v="240"/>
    <n v="252"/>
    <n v="264"/>
    <n v="273"/>
    <n v="297"/>
    <n v="309"/>
    <n v="303"/>
    <n v="300"/>
    <n v="312"/>
    <n v="396"/>
    <n v="393"/>
    <n v="366"/>
  </r>
  <r>
    <x v="1"/>
    <x v="3"/>
    <x v="4"/>
    <n v="0"/>
    <n v="0"/>
    <n v="0"/>
    <n v="9"/>
    <n v="9"/>
    <n v="12"/>
    <n v="9"/>
    <n v="12"/>
    <n v="9"/>
    <n v="12"/>
    <n v="15"/>
    <n v="15"/>
    <n v="18"/>
    <n v="18"/>
    <n v="15"/>
    <n v="18"/>
    <n v="18"/>
    <n v="18"/>
    <n v="18"/>
    <n v="21"/>
    <n v="21"/>
    <n v="18"/>
    <n v="12"/>
    <n v="18"/>
  </r>
  <r>
    <x v="1"/>
    <x v="3"/>
    <x v="5"/>
    <n v="0"/>
    <n v="9"/>
    <n v="18"/>
    <n v="33"/>
    <n v="165"/>
    <n v="192"/>
    <n v="117"/>
    <n v="102"/>
    <n v="126"/>
    <n v="309"/>
    <n v="363"/>
    <n v="195"/>
    <n v="138"/>
    <n v="141"/>
    <n v="141"/>
    <n v="147"/>
    <n v="180"/>
    <n v="180"/>
    <n v="153"/>
    <n v="159"/>
    <n v="177"/>
    <n v="300"/>
    <n v="306"/>
    <n v="222"/>
  </r>
  <r>
    <x v="1"/>
    <x v="3"/>
    <x v="6"/>
    <n v="0"/>
    <n v="54"/>
    <n v="123"/>
    <n v="246"/>
    <n v="411"/>
    <n v="486"/>
    <n v="537"/>
    <n v="555"/>
    <n v="681"/>
    <n v="807"/>
    <n v="834"/>
    <n v="858"/>
    <n v="792"/>
    <n v="780"/>
    <n v="780"/>
    <n v="783"/>
    <n v="789"/>
    <n v="807"/>
    <n v="804"/>
    <n v="792"/>
    <n v="831"/>
    <n v="849"/>
    <n v="846"/>
    <n v="840"/>
  </r>
  <r>
    <x v="1"/>
    <x v="3"/>
    <x v="7"/>
    <n v="0"/>
    <n v="6"/>
    <n v="12"/>
    <n v="12"/>
    <n v="24"/>
    <n v="24"/>
    <n v="24"/>
    <n v="27"/>
    <n v="39"/>
    <n v="60"/>
    <n v="48"/>
    <n v="60"/>
    <n v="57"/>
    <n v="66"/>
    <n v="63"/>
    <n v="57"/>
    <n v="66"/>
    <n v="72"/>
    <n v="78"/>
    <n v="75"/>
    <n v="84"/>
    <n v="99"/>
    <n v="99"/>
    <n v="99"/>
  </r>
  <r>
    <x v="1"/>
    <x v="3"/>
    <x v="8"/>
    <n v="1938"/>
    <n v="1872"/>
    <n v="1782"/>
    <n v="1623"/>
    <n v="1251"/>
    <n v="1110"/>
    <n v="1125"/>
    <n v="1104"/>
    <n v="921"/>
    <n v="444"/>
    <n v="312"/>
    <n v="498"/>
    <n v="594"/>
    <n v="597"/>
    <n v="591"/>
    <n v="570"/>
    <n v="507"/>
    <n v="474"/>
    <n v="504"/>
    <n v="501"/>
    <n v="429"/>
    <n v="186"/>
    <n v="159"/>
    <n v="255"/>
  </r>
  <r>
    <x v="1"/>
    <x v="3"/>
    <x v="9"/>
    <n v="0"/>
    <n v="0"/>
    <n v="6"/>
    <n v="12"/>
    <n v="15"/>
    <n v="24"/>
    <n v="39"/>
    <n v="42"/>
    <n v="45"/>
    <n v="45"/>
    <n v="72"/>
    <n v="81"/>
    <n v="81"/>
    <n v="81"/>
    <n v="81"/>
    <n v="78"/>
    <n v="66"/>
    <n v="60"/>
    <n v="72"/>
    <n v="69"/>
    <n v="66"/>
    <n v="45"/>
    <n v="60"/>
    <n v="90"/>
  </r>
  <r>
    <x v="1"/>
    <x v="3"/>
    <x v="10"/>
    <n v="39"/>
    <n v="36"/>
    <n v="33"/>
    <n v="30"/>
    <n v="27"/>
    <n v="24"/>
    <n v="24"/>
    <n v="21"/>
    <n v="24"/>
    <n v="21"/>
    <n v="21"/>
    <n v="24"/>
    <n v="27"/>
    <n v="27"/>
    <n v="27"/>
    <n v="30"/>
    <n v="30"/>
    <n v="33"/>
    <n v="30"/>
    <n v="36"/>
    <n v="33"/>
    <n v="36"/>
    <n v="36"/>
    <n v="36"/>
  </r>
  <r>
    <x v="1"/>
    <x v="4"/>
    <x v="0"/>
    <n v="0"/>
    <n v="0"/>
    <n v="0"/>
    <n v="0"/>
    <n v="0"/>
    <n v="0"/>
    <n v="0"/>
    <n v="0"/>
    <n v="0"/>
    <n v="0"/>
    <n v="0"/>
    <n v="0"/>
    <n v="0"/>
    <n v="0"/>
    <n v="0"/>
    <n v="0"/>
    <n v="0"/>
    <n v="0"/>
    <n v="0"/>
    <n v="0"/>
    <n v="0"/>
    <n v="0"/>
    <n v="0"/>
    <n v="0"/>
  </r>
  <r>
    <x v="1"/>
    <x v="4"/>
    <x v="1"/>
    <n v="0"/>
    <n v="0"/>
    <n v="0"/>
    <n v="0"/>
    <n v="0"/>
    <n v="0"/>
    <n v="0"/>
    <n v="0"/>
    <n v="0"/>
    <n v="0"/>
    <n v="0"/>
    <n v="0"/>
    <n v="0"/>
    <n v="6"/>
    <n v="9"/>
    <n v="9"/>
    <n v="9"/>
    <n v="9"/>
    <n v="9"/>
    <n v="9"/>
    <n v="9"/>
    <n v="9"/>
    <n v="12"/>
    <n v="12"/>
  </r>
  <r>
    <x v="1"/>
    <x v="4"/>
    <x v="2"/>
    <n v="0"/>
    <n v="0"/>
    <n v="0"/>
    <n v="0"/>
    <n v="0"/>
    <n v="0"/>
    <n v="0"/>
    <n v="6"/>
    <n v="12"/>
    <n v="9"/>
    <n v="9"/>
    <n v="0"/>
    <n v="9"/>
    <n v="6"/>
    <n v="6"/>
    <n v="9"/>
    <n v="12"/>
    <n v="15"/>
    <n v="0"/>
    <n v="9"/>
    <n v="9"/>
    <n v="9"/>
    <n v="15"/>
    <n v="15"/>
  </r>
  <r>
    <x v="1"/>
    <x v="4"/>
    <x v="3"/>
    <n v="0"/>
    <n v="0"/>
    <n v="0"/>
    <n v="12"/>
    <n v="15"/>
    <n v="21"/>
    <n v="27"/>
    <n v="36"/>
    <n v="39"/>
    <n v="45"/>
    <n v="51"/>
    <n v="63"/>
    <n v="72"/>
    <n v="84"/>
    <n v="87"/>
    <n v="87"/>
    <n v="87"/>
    <n v="87"/>
    <n v="96"/>
    <n v="108"/>
    <n v="108"/>
    <n v="102"/>
    <n v="102"/>
    <n v="105"/>
  </r>
  <r>
    <x v="1"/>
    <x v="4"/>
    <x v="4"/>
    <n v="1587"/>
    <n v="1326"/>
    <n v="1077"/>
    <n v="906"/>
    <n v="789"/>
    <n v="699"/>
    <n v="621"/>
    <n v="582"/>
    <n v="555"/>
    <n v="525"/>
    <n v="501"/>
    <n v="468"/>
    <n v="459"/>
    <n v="462"/>
    <n v="456"/>
    <n v="465"/>
    <n v="480"/>
    <n v="483"/>
    <n v="495"/>
    <n v="474"/>
    <n v="453"/>
    <n v="441"/>
    <n v="426"/>
    <n v="402"/>
  </r>
  <r>
    <x v="1"/>
    <x v="4"/>
    <x v="5"/>
    <n v="18"/>
    <n v="48"/>
    <n v="60"/>
    <n v="69"/>
    <n v="69"/>
    <n v="75"/>
    <n v="72"/>
    <n v="81"/>
    <n v="75"/>
    <n v="75"/>
    <n v="66"/>
    <n v="69"/>
    <n v="75"/>
    <n v="69"/>
    <n v="60"/>
    <n v="69"/>
    <n v="72"/>
    <n v="78"/>
    <n v="84"/>
    <n v="87"/>
    <n v="96"/>
    <n v="108"/>
    <n v="111"/>
    <n v="117"/>
  </r>
  <r>
    <x v="1"/>
    <x v="4"/>
    <x v="6"/>
    <n v="0"/>
    <n v="234"/>
    <n v="456"/>
    <n v="615"/>
    <n v="729"/>
    <n v="804"/>
    <n v="876"/>
    <n v="900"/>
    <n v="921"/>
    <n v="939"/>
    <n v="963"/>
    <n v="981"/>
    <n v="972"/>
    <n v="963"/>
    <n v="963"/>
    <n v="951"/>
    <n v="927"/>
    <n v="915"/>
    <n v="894"/>
    <n v="897"/>
    <n v="906"/>
    <n v="903"/>
    <n v="909"/>
    <n v="924"/>
  </r>
  <r>
    <x v="1"/>
    <x v="4"/>
    <x v="7"/>
    <n v="0"/>
    <n v="0"/>
    <n v="0"/>
    <n v="0"/>
    <n v="0"/>
    <n v="0"/>
    <n v="0"/>
    <n v="0"/>
    <n v="0"/>
    <n v="0"/>
    <n v="0"/>
    <n v="0"/>
    <n v="0"/>
    <n v="0"/>
    <n v="0"/>
    <n v="0"/>
    <n v="0"/>
    <n v="0"/>
    <n v="0"/>
    <n v="0"/>
    <n v="0"/>
    <n v="0"/>
    <n v="0"/>
    <n v="0"/>
  </r>
  <r>
    <x v="1"/>
    <x v="4"/>
    <x v="8"/>
    <n v="0"/>
    <n v="0"/>
    <n v="0"/>
    <n v="6"/>
    <n v="0"/>
    <n v="0"/>
    <n v="6"/>
    <n v="0"/>
    <n v="0"/>
    <n v="6"/>
    <n v="6"/>
    <n v="9"/>
    <n v="12"/>
    <n v="9"/>
    <n v="12"/>
    <n v="9"/>
    <n v="12"/>
    <n v="12"/>
    <n v="18"/>
    <n v="18"/>
    <n v="24"/>
    <n v="24"/>
    <n v="27"/>
    <n v="24"/>
  </r>
  <r>
    <x v="1"/>
    <x v="4"/>
    <x v="9"/>
    <n v="0"/>
    <n v="0"/>
    <n v="0"/>
    <n v="0"/>
    <n v="0"/>
    <n v="0"/>
    <n v="0"/>
    <n v="0"/>
    <n v="9"/>
    <n v="9"/>
    <n v="9"/>
    <n v="6"/>
    <n v="6"/>
    <n v="6"/>
    <n v="12"/>
    <n v="12"/>
    <n v="9"/>
    <n v="9"/>
    <n v="0"/>
    <n v="0"/>
    <n v="6"/>
    <n v="6"/>
    <n v="0"/>
    <n v="0"/>
  </r>
  <r>
    <x v="1"/>
    <x v="4"/>
    <x v="10"/>
    <n v="0"/>
    <n v="0"/>
    <n v="0"/>
    <n v="0"/>
    <n v="0"/>
    <n v="0"/>
    <n v="0"/>
    <n v="0"/>
    <n v="0"/>
    <n v="0"/>
    <n v="0"/>
    <n v="0"/>
    <n v="0"/>
    <n v="0"/>
    <n v="0"/>
    <n v="0"/>
    <n v="0"/>
    <n v="0"/>
    <n v="6"/>
    <n v="6"/>
    <n v="0"/>
    <n v="6"/>
    <n v="0"/>
    <n v="0"/>
  </r>
  <r>
    <x v="1"/>
    <x v="5"/>
    <x v="0"/>
    <n v="0"/>
    <n v="21"/>
    <n v="30"/>
    <n v="30"/>
    <n v="48"/>
    <n v="54"/>
    <n v="54"/>
    <n v="66"/>
    <n v="81"/>
    <n v="81"/>
    <n v="96"/>
    <n v="96"/>
    <n v="123"/>
    <n v="135"/>
    <n v="135"/>
    <n v="147"/>
    <n v="156"/>
    <n v="156"/>
    <n v="183"/>
    <n v="192"/>
    <n v="189"/>
    <n v="207"/>
    <n v="222"/>
    <n v="222"/>
  </r>
  <r>
    <x v="1"/>
    <x v="5"/>
    <x v="1"/>
    <n v="0"/>
    <n v="0"/>
    <n v="0"/>
    <n v="0"/>
    <n v="9"/>
    <n v="18"/>
    <n v="18"/>
    <n v="18"/>
    <n v="21"/>
    <n v="24"/>
    <n v="27"/>
    <n v="33"/>
    <n v="36"/>
    <n v="39"/>
    <n v="42"/>
    <n v="42"/>
    <n v="48"/>
    <n v="51"/>
    <n v="51"/>
    <n v="57"/>
    <n v="57"/>
    <n v="57"/>
    <n v="57"/>
    <n v="60"/>
  </r>
  <r>
    <x v="1"/>
    <x v="5"/>
    <x v="2"/>
    <n v="0"/>
    <n v="180"/>
    <n v="189"/>
    <n v="201"/>
    <n v="228"/>
    <n v="216"/>
    <n v="222"/>
    <n v="225"/>
    <n v="201"/>
    <n v="210"/>
    <n v="210"/>
    <n v="210"/>
    <n v="177"/>
    <n v="204"/>
    <n v="213"/>
    <n v="213"/>
    <n v="204"/>
    <n v="195"/>
    <n v="204"/>
    <n v="204"/>
    <n v="195"/>
    <n v="195"/>
    <n v="195"/>
    <n v="210"/>
  </r>
  <r>
    <x v="1"/>
    <x v="5"/>
    <x v="3"/>
    <n v="0"/>
    <n v="204"/>
    <n v="333"/>
    <n v="414"/>
    <n v="471"/>
    <n v="552"/>
    <n v="591"/>
    <n v="621"/>
    <n v="675"/>
    <n v="690"/>
    <n v="732"/>
    <n v="786"/>
    <n v="819"/>
    <n v="807"/>
    <n v="822"/>
    <n v="849"/>
    <n v="891"/>
    <n v="951"/>
    <n v="978"/>
    <n v="996"/>
    <n v="1023"/>
    <n v="1026"/>
    <n v="1032"/>
    <n v="1044"/>
  </r>
  <r>
    <x v="1"/>
    <x v="5"/>
    <x v="4"/>
    <n v="0"/>
    <n v="39"/>
    <n v="57"/>
    <n v="63"/>
    <n v="63"/>
    <n v="78"/>
    <n v="90"/>
    <n v="87"/>
    <n v="90"/>
    <n v="87"/>
    <n v="96"/>
    <n v="102"/>
    <n v="96"/>
    <n v="96"/>
    <n v="90"/>
    <n v="93"/>
    <n v="87"/>
    <n v="96"/>
    <n v="105"/>
    <n v="111"/>
    <n v="99"/>
    <n v="102"/>
    <n v="99"/>
    <n v="99"/>
  </r>
  <r>
    <x v="1"/>
    <x v="5"/>
    <x v="5"/>
    <n v="7455"/>
    <n v="6165"/>
    <n v="5463"/>
    <n v="5058"/>
    <n v="4740"/>
    <n v="4446"/>
    <n v="4263"/>
    <n v="4107"/>
    <n v="3960"/>
    <n v="3864"/>
    <n v="3720"/>
    <n v="3669"/>
    <n v="3600"/>
    <n v="3525"/>
    <n v="3459"/>
    <n v="3420"/>
    <n v="3390"/>
    <n v="3303"/>
    <n v="3264"/>
    <n v="3240"/>
    <n v="3195"/>
    <n v="3174"/>
    <n v="3141"/>
    <n v="3141"/>
  </r>
  <r>
    <x v="1"/>
    <x v="5"/>
    <x v="6"/>
    <n v="0"/>
    <n v="831"/>
    <n v="1359"/>
    <n v="1671"/>
    <n v="1881"/>
    <n v="2052"/>
    <n v="2184"/>
    <n v="2274"/>
    <n v="2346"/>
    <n v="2412"/>
    <n v="2463"/>
    <n v="2481"/>
    <n v="2502"/>
    <n v="2535"/>
    <n v="2559"/>
    <n v="2571"/>
    <n v="2580"/>
    <n v="2598"/>
    <n v="2583"/>
    <n v="2571"/>
    <n v="2616"/>
    <n v="2607"/>
    <n v="2607"/>
    <n v="2610"/>
  </r>
  <r>
    <x v="1"/>
    <x v="5"/>
    <x v="7"/>
    <n v="288"/>
    <n v="333"/>
    <n v="348"/>
    <n v="348"/>
    <n v="354"/>
    <n v="375"/>
    <n v="354"/>
    <n v="366"/>
    <n v="372"/>
    <n v="357"/>
    <n v="366"/>
    <n v="351"/>
    <n v="348"/>
    <n v="348"/>
    <n v="372"/>
    <n v="369"/>
    <n v="360"/>
    <n v="375"/>
    <n v="360"/>
    <n v="369"/>
    <n v="381"/>
    <n v="378"/>
    <n v="384"/>
    <n v="363"/>
  </r>
  <r>
    <x v="1"/>
    <x v="5"/>
    <x v="8"/>
    <n v="93"/>
    <n v="117"/>
    <n v="129"/>
    <n v="141"/>
    <n v="147"/>
    <n v="168"/>
    <n v="183"/>
    <n v="195"/>
    <n v="207"/>
    <n v="216"/>
    <n v="222"/>
    <n v="219"/>
    <n v="216"/>
    <n v="231"/>
    <n v="237"/>
    <n v="222"/>
    <n v="213"/>
    <n v="204"/>
    <n v="204"/>
    <n v="201"/>
    <n v="189"/>
    <n v="189"/>
    <n v="186"/>
    <n v="174"/>
  </r>
  <r>
    <x v="1"/>
    <x v="5"/>
    <x v="9"/>
    <n v="177"/>
    <n v="150"/>
    <n v="135"/>
    <n v="123"/>
    <n v="114"/>
    <n v="102"/>
    <n v="108"/>
    <n v="99"/>
    <n v="105"/>
    <n v="108"/>
    <n v="114"/>
    <n v="108"/>
    <n v="120"/>
    <n v="117"/>
    <n v="120"/>
    <n v="114"/>
    <n v="114"/>
    <n v="111"/>
    <n v="108"/>
    <n v="111"/>
    <n v="111"/>
    <n v="114"/>
    <n v="114"/>
    <n v="111"/>
  </r>
  <r>
    <x v="1"/>
    <x v="5"/>
    <x v="10"/>
    <n v="144"/>
    <n v="117"/>
    <n v="108"/>
    <n v="102"/>
    <n v="102"/>
    <n v="93"/>
    <n v="87"/>
    <n v="90"/>
    <n v="99"/>
    <n v="105"/>
    <n v="105"/>
    <n v="102"/>
    <n v="114"/>
    <n v="114"/>
    <n v="111"/>
    <n v="114"/>
    <n v="114"/>
    <n v="114"/>
    <n v="111"/>
    <n v="108"/>
    <n v="99"/>
    <n v="105"/>
    <n v="111"/>
    <n v="120"/>
  </r>
  <r>
    <x v="1"/>
    <x v="6"/>
    <x v="0"/>
    <n v="0"/>
    <n v="6"/>
    <n v="9"/>
    <n v="9"/>
    <n v="9"/>
    <n v="12"/>
    <n v="15"/>
    <n v="15"/>
    <n v="15"/>
    <n v="15"/>
    <n v="18"/>
    <n v="18"/>
    <n v="21"/>
    <n v="24"/>
    <n v="24"/>
    <n v="27"/>
    <n v="30"/>
    <n v="30"/>
    <n v="33"/>
    <n v="36"/>
    <n v="33"/>
    <n v="36"/>
    <n v="36"/>
    <n v="36"/>
  </r>
  <r>
    <x v="1"/>
    <x v="6"/>
    <x v="1"/>
    <n v="0"/>
    <n v="0"/>
    <n v="0"/>
    <n v="0"/>
    <n v="0"/>
    <n v="0"/>
    <n v="0"/>
    <n v="0"/>
    <n v="0"/>
    <n v="0"/>
    <n v="0"/>
    <n v="0"/>
    <n v="6"/>
    <n v="6"/>
    <n v="6"/>
    <n v="6"/>
    <n v="6"/>
    <n v="6"/>
    <n v="9"/>
    <n v="9"/>
    <n v="9"/>
    <n v="9"/>
    <n v="9"/>
    <n v="9"/>
  </r>
  <r>
    <x v="1"/>
    <x v="6"/>
    <x v="2"/>
    <n v="966"/>
    <n v="387"/>
    <n v="315"/>
    <n v="267"/>
    <n v="225"/>
    <n v="210"/>
    <n v="222"/>
    <n v="177"/>
    <n v="147"/>
    <n v="147"/>
    <n v="138"/>
    <n v="156"/>
    <n v="129"/>
    <n v="114"/>
    <n v="117"/>
    <n v="114"/>
    <n v="117"/>
    <n v="96"/>
    <n v="123"/>
    <n v="114"/>
    <n v="96"/>
    <n v="108"/>
    <n v="96"/>
    <n v="96"/>
  </r>
  <r>
    <x v="1"/>
    <x v="6"/>
    <x v="3"/>
    <n v="495"/>
    <n v="747"/>
    <n v="711"/>
    <n v="672"/>
    <n v="666"/>
    <n v="645"/>
    <n v="615"/>
    <n v="624"/>
    <n v="624"/>
    <n v="621"/>
    <n v="606"/>
    <n v="570"/>
    <n v="594"/>
    <n v="609"/>
    <n v="588"/>
    <n v="588"/>
    <n v="582"/>
    <n v="597"/>
    <n v="564"/>
    <n v="567"/>
    <n v="567"/>
    <n v="573"/>
    <n v="585"/>
    <n v="564"/>
  </r>
  <r>
    <x v="1"/>
    <x v="6"/>
    <x v="4"/>
    <n v="0"/>
    <n v="0"/>
    <n v="6"/>
    <n v="9"/>
    <n v="9"/>
    <n v="6"/>
    <n v="6"/>
    <n v="9"/>
    <n v="6"/>
    <n v="6"/>
    <n v="9"/>
    <n v="9"/>
    <n v="9"/>
    <n v="9"/>
    <n v="9"/>
    <n v="6"/>
    <n v="6"/>
    <n v="9"/>
    <n v="6"/>
    <n v="9"/>
    <n v="12"/>
    <n v="12"/>
    <n v="12"/>
    <n v="9"/>
  </r>
  <r>
    <x v="1"/>
    <x v="6"/>
    <x v="5"/>
    <n v="0"/>
    <n v="183"/>
    <n v="192"/>
    <n v="192"/>
    <n v="195"/>
    <n v="189"/>
    <n v="174"/>
    <n v="192"/>
    <n v="207"/>
    <n v="180"/>
    <n v="186"/>
    <n v="195"/>
    <n v="186"/>
    <n v="195"/>
    <n v="198"/>
    <n v="198"/>
    <n v="201"/>
    <n v="213"/>
    <n v="204"/>
    <n v="210"/>
    <n v="219"/>
    <n v="216"/>
    <n v="225"/>
    <n v="249"/>
  </r>
  <r>
    <x v="1"/>
    <x v="6"/>
    <x v="6"/>
    <n v="0"/>
    <n v="126"/>
    <n v="207"/>
    <n v="276"/>
    <n v="318"/>
    <n v="351"/>
    <n v="378"/>
    <n v="396"/>
    <n v="411"/>
    <n v="432"/>
    <n v="435"/>
    <n v="438"/>
    <n v="444"/>
    <n v="438"/>
    <n v="441"/>
    <n v="459"/>
    <n v="456"/>
    <n v="453"/>
    <n v="456"/>
    <n v="453"/>
    <n v="468"/>
    <n v="456"/>
    <n v="450"/>
    <n v="447"/>
  </r>
  <r>
    <x v="1"/>
    <x v="6"/>
    <x v="7"/>
    <n v="0"/>
    <n v="15"/>
    <n v="24"/>
    <n v="30"/>
    <n v="33"/>
    <n v="33"/>
    <n v="33"/>
    <n v="33"/>
    <n v="33"/>
    <n v="36"/>
    <n v="42"/>
    <n v="48"/>
    <n v="54"/>
    <n v="54"/>
    <n v="63"/>
    <n v="57"/>
    <n v="60"/>
    <n v="69"/>
    <n v="78"/>
    <n v="72"/>
    <n v="69"/>
    <n v="66"/>
    <n v="63"/>
    <n v="63"/>
  </r>
  <r>
    <x v="1"/>
    <x v="6"/>
    <x v="8"/>
    <n v="18"/>
    <n v="27"/>
    <n v="30"/>
    <n v="36"/>
    <n v="36"/>
    <n v="45"/>
    <n v="51"/>
    <n v="51"/>
    <n v="54"/>
    <n v="57"/>
    <n v="57"/>
    <n v="57"/>
    <n v="57"/>
    <n v="51"/>
    <n v="54"/>
    <n v="51"/>
    <n v="48"/>
    <n v="42"/>
    <n v="42"/>
    <n v="45"/>
    <n v="42"/>
    <n v="39"/>
    <n v="39"/>
    <n v="36"/>
  </r>
  <r>
    <x v="1"/>
    <x v="6"/>
    <x v="9"/>
    <n v="39"/>
    <n v="33"/>
    <n v="30"/>
    <n v="33"/>
    <n v="33"/>
    <n v="30"/>
    <n v="30"/>
    <n v="27"/>
    <n v="30"/>
    <n v="33"/>
    <n v="33"/>
    <n v="36"/>
    <n v="33"/>
    <n v="33"/>
    <n v="30"/>
    <n v="30"/>
    <n v="27"/>
    <n v="30"/>
    <n v="24"/>
    <n v="24"/>
    <n v="24"/>
    <n v="30"/>
    <n v="27"/>
    <n v="24"/>
  </r>
  <r>
    <x v="1"/>
    <x v="6"/>
    <x v="10"/>
    <n v="54"/>
    <n v="51"/>
    <n v="51"/>
    <n v="51"/>
    <n v="48"/>
    <n v="51"/>
    <n v="48"/>
    <n v="42"/>
    <n v="48"/>
    <n v="45"/>
    <n v="48"/>
    <n v="48"/>
    <n v="42"/>
    <n v="45"/>
    <n v="45"/>
    <n v="36"/>
    <n v="36"/>
    <n v="36"/>
    <n v="42"/>
    <n v="36"/>
    <n v="39"/>
    <n v="42"/>
    <n v="36"/>
    <n v="39"/>
  </r>
  <r>
    <x v="1"/>
    <x v="7"/>
    <x v="0"/>
    <n v="0"/>
    <n v="0"/>
    <n v="6"/>
    <n v="6"/>
    <n v="18"/>
    <n v="18"/>
    <n v="18"/>
    <n v="36"/>
    <n v="42"/>
    <n v="45"/>
    <n v="48"/>
    <n v="48"/>
    <n v="54"/>
    <n v="54"/>
    <n v="57"/>
    <n v="60"/>
    <n v="66"/>
    <n v="66"/>
    <n v="69"/>
    <n v="72"/>
    <n v="72"/>
    <n v="81"/>
    <n v="84"/>
    <n v="84"/>
  </r>
  <r>
    <x v="1"/>
    <x v="7"/>
    <x v="1"/>
    <n v="0"/>
    <n v="0"/>
    <n v="0"/>
    <n v="0"/>
    <n v="0"/>
    <n v="0"/>
    <n v="0"/>
    <n v="0"/>
    <n v="0"/>
    <n v="6"/>
    <n v="6"/>
    <n v="6"/>
    <n v="6"/>
    <n v="9"/>
    <n v="9"/>
    <n v="9"/>
    <n v="9"/>
    <n v="9"/>
    <n v="12"/>
    <n v="9"/>
    <n v="12"/>
    <n v="12"/>
    <n v="12"/>
    <n v="12"/>
  </r>
  <r>
    <x v="1"/>
    <x v="7"/>
    <x v="2"/>
    <n v="15"/>
    <n v="27"/>
    <n v="18"/>
    <n v="21"/>
    <n v="27"/>
    <n v="24"/>
    <n v="21"/>
    <n v="24"/>
    <n v="27"/>
    <n v="21"/>
    <n v="18"/>
    <n v="15"/>
    <n v="18"/>
    <n v="12"/>
    <n v="21"/>
    <n v="24"/>
    <n v="21"/>
    <n v="27"/>
    <n v="21"/>
    <n v="27"/>
    <n v="21"/>
    <n v="24"/>
    <n v="18"/>
    <n v="27"/>
  </r>
  <r>
    <x v="1"/>
    <x v="7"/>
    <x v="3"/>
    <n v="63"/>
    <n v="72"/>
    <n v="93"/>
    <n v="105"/>
    <n v="108"/>
    <n v="123"/>
    <n v="129"/>
    <n v="126"/>
    <n v="117"/>
    <n v="123"/>
    <n v="132"/>
    <n v="135"/>
    <n v="141"/>
    <n v="144"/>
    <n v="144"/>
    <n v="153"/>
    <n v="159"/>
    <n v="162"/>
    <n v="171"/>
    <n v="165"/>
    <n v="168"/>
    <n v="177"/>
    <n v="177"/>
    <n v="171"/>
  </r>
  <r>
    <x v="1"/>
    <x v="7"/>
    <x v="4"/>
    <n v="0"/>
    <n v="0"/>
    <n v="0"/>
    <n v="0"/>
    <n v="0"/>
    <n v="0"/>
    <n v="0"/>
    <n v="0"/>
    <n v="0"/>
    <n v="0"/>
    <n v="0"/>
    <n v="0"/>
    <n v="0"/>
    <n v="0"/>
    <n v="0"/>
    <n v="0"/>
    <n v="0"/>
    <n v="0"/>
    <n v="0"/>
    <n v="0"/>
    <n v="0"/>
    <n v="0"/>
    <n v="0"/>
    <n v="0"/>
  </r>
  <r>
    <x v="1"/>
    <x v="7"/>
    <x v="5"/>
    <n v="96"/>
    <n v="165"/>
    <n v="186"/>
    <n v="216"/>
    <n v="228"/>
    <n v="234"/>
    <n v="237"/>
    <n v="243"/>
    <n v="234"/>
    <n v="246"/>
    <n v="246"/>
    <n v="249"/>
    <n v="252"/>
    <n v="249"/>
    <n v="273"/>
    <n v="276"/>
    <n v="273"/>
    <n v="279"/>
    <n v="282"/>
    <n v="297"/>
    <n v="318"/>
    <n v="318"/>
    <n v="333"/>
    <n v="327"/>
  </r>
  <r>
    <x v="1"/>
    <x v="7"/>
    <x v="6"/>
    <n v="0"/>
    <n v="195"/>
    <n v="327"/>
    <n v="393"/>
    <n v="456"/>
    <n v="486"/>
    <n v="504"/>
    <n v="504"/>
    <n v="537"/>
    <n v="549"/>
    <n v="546"/>
    <n v="537"/>
    <n v="534"/>
    <n v="525"/>
    <n v="525"/>
    <n v="537"/>
    <n v="528"/>
    <n v="543"/>
    <n v="549"/>
    <n v="543"/>
    <n v="534"/>
    <n v="525"/>
    <n v="522"/>
    <n v="516"/>
  </r>
  <r>
    <x v="1"/>
    <x v="7"/>
    <x v="7"/>
    <n v="1650"/>
    <n v="1347"/>
    <n v="1167"/>
    <n v="1053"/>
    <n v="963"/>
    <n v="912"/>
    <n v="876"/>
    <n v="849"/>
    <n v="816"/>
    <n v="801"/>
    <n v="795"/>
    <n v="789"/>
    <n v="783"/>
    <n v="789"/>
    <n v="759"/>
    <n v="726"/>
    <n v="723"/>
    <n v="702"/>
    <n v="684"/>
    <n v="672"/>
    <n v="660"/>
    <n v="651"/>
    <n v="642"/>
    <n v="651"/>
  </r>
  <r>
    <x v="1"/>
    <x v="7"/>
    <x v="8"/>
    <n v="15"/>
    <n v="24"/>
    <n v="33"/>
    <n v="33"/>
    <n v="30"/>
    <n v="33"/>
    <n v="36"/>
    <n v="42"/>
    <n v="39"/>
    <n v="36"/>
    <n v="30"/>
    <n v="39"/>
    <n v="33"/>
    <n v="36"/>
    <n v="39"/>
    <n v="36"/>
    <n v="36"/>
    <n v="33"/>
    <n v="33"/>
    <n v="36"/>
    <n v="33"/>
    <n v="33"/>
    <n v="36"/>
    <n v="33"/>
  </r>
  <r>
    <x v="1"/>
    <x v="7"/>
    <x v="9"/>
    <n v="6"/>
    <n v="6"/>
    <n v="9"/>
    <n v="12"/>
    <n v="9"/>
    <n v="9"/>
    <n v="9"/>
    <n v="9"/>
    <n v="12"/>
    <n v="15"/>
    <n v="18"/>
    <n v="18"/>
    <n v="15"/>
    <n v="18"/>
    <n v="18"/>
    <n v="21"/>
    <n v="15"/>
    <n v="15"/>
    <n v="15"/>
    <n v="18"/>
    <n v="18"/>
    <n v="18"/>
    <n v="18"/>
    <n v="18"/>
  </r>
  <r>
    <x v="1"/>
    <x v="7"/>
    <x v="10"/>
    <n v="0"/>
    <n v="6"/>
    <n v="9"/>
    <n v="9"/>
    <n v="9"/>
    <n v="9"/>
    <n v="12"/>
    <n v="9"/>
    <n v="12"/>
    <n v="9"/>
    <n v="9"/>
    <n v="9"/>
    <n v="9"/>
    <n v="12"/>
    <n v="9"/>
    <n v="12"/>
    <n v="12"/>
    <n v="15"/>
    <n v="12"/>
    <n v="9"/>
    <n v="9"/>
    <n v="9"/>
    <n v="9"/>
    <n v="6"/>
  </r>
  <r>
    <x v="1"/>
    <x v="8"/>
    <x v="0"/>
    <n v="0"/>
    <n v="0"/>
    <n v="0"/>
    <n v="0"/>
    <n v="0"/>
    <n v="0"/>
    <n v="0"/>
    <n v="0"/>
    <n v="0"/>
    <n v="0"/>
    <n v="0"/>
    <n v="0"/>
    <n v="0"/>
    <n v="0"/>
    <n v="0"/>
    <n v="0"/>
    <n v="0"/>
    <n v="0"/>
    <n v="0"/>
    <n v="0"/>
    <n v="0"/>
    <n v="0"/>
    <n v="0"/>
    <n v="0"/>
  </r>
  <r>
    <x v="1"/>
    <x v="8"/>
    <x v="1"/>
    <n v="0"/>
    <n v="0"/>
    <n v="0"/>
    <n v="0"/>
    <n v="0"/>
    <n v="0"/>
    <n v="0"/>
    <n v="0"/>
    <n v="0"/>
    <n v="0"/>
    <n v="0"/>
    <n v="0"/>
    <n v="0"/>
    <n v="0"/>
    <n v="0"/>
    <n v="0"/>
    <n v="0"/>
    <n v="0"/>
    <n v="0"/>
    <n v="0"/>
    <n v="0"/>
    <n v="0"/>
    <n v="0"/>
    <n v="0"/>
  </r>
  <r>
    <x v="1"/>
    <x v="8"/>
    <x v="2"/>
    <n v="0"/>
    <n v="0"/>
    <n v="0"/>
    <n v="0"/>
    <n v="6"/>
    <n v="6"/>
    <n v="9"/>
    <n v="0"/>
    <n v="6"/>
    <n v="9"/>
    <n v="18"/>
    <n v="6"/>
    <n v="21"/>
    <n v="12"/>
    <n v="9"/>
    <n v="12"/>
    <n v="18"/>
    <n v="12"/>
    <n v="15"/>
    <n v="15"/>
    <n v="15"/>
    <n v="18"/>
    <n v="18"/>
    <n v="15"/>
  </r>
  <r>
    <x v="1"/>
    <x v="8"/>
    <x v="3"/>
    <n v="6"/>
    <n v="9"/>
    <n v="18"/>
    <n v="21"/>
    <n v="48"/>
    <n v="63"/>
    <n v="72"/>
    <n v="75"/>
    <n v="81"/>
    <n v="99"/>
    <n v="99"/>
    <n v="108"/>
    <n v="105"/>
    <n v="111"/>
    <n v="114"/>
    <n v="123"/>
    <n v="120"/>
    <n v="129"/>
    <n v="123"/>
    <n v="126"/>
    <n v="138"/>
    <n v="138"/>
    <n v="141"/>
    <n v="135"/>
  </r>
  <r>
    <x v="1"/>
    <x v="8"/>
    <x v="4"/>
    <n v="0"/>
    <n v="0"/>
    <n v="0"/>
    <n v="0"/>
    <n v="0"/>
    <n v="0"/>
    <n v="0"/>
    <n v="0"/>
    <n v="0"/>
    <n v="0"/>
    <n v="0"/>
    <n v="0"/>
    <n v="0"/>
    <n v="0"/>
    <n v="0"/>
    <n v="0"/>
    <n v="0"/>
    <n v="0"/>
    <n v="0"/>
    <n v="6"/>
    <n v="6"/>
    <n v="6"/>
    <n v="6"/>
    <n v="0"/>
  </r>
  <r>
    <x v="1"/>
    <x v="8"/>
    <x v="5"/>
    <n v="0"/>
    <n v="0"/>
    <n v="6"/>
    <n v="12"/>
    <n v="30"/>
    <n v="45"/>
    <n v="33"/>
    <n v="30"/>
    <n v="42"/>
    <n v="66"/>
    <n v="69"/>
    <n v="63"/>
    <n v="60"/>
    <n v="63"/>
    <n v="63"/>
    <n v="63"/>
    <n v="60"/>
    <n v="63"/>
    <n v="60"/>
    <n v="60"/>
    <n v="69"/>
    <n v="84"/>
    <n v="81"/>
    <n v="78"/>
  </r>
  <r>
    <x v="1"/>
    <x v="8"/>
    <x v="6"/>
    <n v="0"/>
    <n v="39"/>
    <n v="75"/>
    <n v="102"/>
    <n v="147"/>
    <n v="174"/>
    <n v="186"/>
    <n v="204"/>
    <n v="219"/>
    <n v="228"/>
    <n v="240"/>
    <n v="237"/>
    <n v="234"/>
    <n v="231"/>
    <n v="234"/>
    <n v="231"/>
    <n v="243"/>
    <n v="249"/>
    <n v="249"/>
    <n v="246"/>
    <n v="240"/>
    <n v="243"/>
    <n v="237"/>
    <n v="234"/>
  </r>
  <r>
    <x v="1"/>
    <x v="8"/>
    <x v="7"/>
    <n v="0"/>
    <n v="6"/>
    <n v="0"/>
    <n v="9"/>
    <n v="9"/>
    <n v="9"/>
    <n v="9"/>
    <n v="12"/>
    <n v="12"/>
    <n v="15"/>
    <n v="15"/>
    <n v="18"/>
    <n v="18"/>
    <n v="21"/>
    <n v="24"/>
    <n v="21"/>
    <n v="21"/>
    <n v="27"/>
    <n v="30"/>
    <n v="30"/>
    <n v="24"/>
    <n v="24"/>
    <n v="27"/>
    <n v="24"/>
  </r>
  <r>
    <x v="1"/>
    <x v="8"/>
    <x v="8"/>
    <n v="0"/>
    <n v="6"/>
    <n v="24"/>
    <n v="30"/>
    <n v="33"/>
    <n v="54"/>
    <n v="66"/>
    <n v="72"/>
    <n v="66"/>
    <n v="60"/>
    <n v="72"/>
    <n v="84"/>
    <n v="81"/>
    <n v="81"/>
    <n v="78"/>
    <n v="75"/>
    <n v="63"/>
    <n v="51"/>
    <n v="57"/>
    <n v="51"/>
    <n v="48"/>
    <n v="39"/>
    <n v="36"/>
    <n v="45"/>
  </r>
  <r>
    <x v="1"/>
    <x v="8"/>
    <x v="9"/>
    <n v="576"/>
    <n v="522"/>
    <n v="459"/>
    <n v="408"/>
    <n v="315"/>
    <n v="231"/>
    <n v="213"/>
    <n v="186"/>
    <n v="156"/>
    <n v="105"/>
    <n v="75"/>
    <n v="72"/>
    <n v="66"/>
    <n v="63"/>
    <n v="60"/>
    <n v="54"/>
    <n v="51"/>
    <n v="45"/>
    <n v="48"/>
    <n v="54"/>
    <n v="42"/>
    <n v="39"/>
    <n v="39"/>
    <n v="45"/>
  </r>
  <r>
    <x v="1"/>
    <x v="8"/>
    <x v="10"/>
    <n v="15"/>
    <n v="15"/>
    <n v="18"/>
    <n v="15"/>
    <n v="15"/>
    <n v="15"/>
    <n v="15"/>
    <n v="18"/>
    <n v="15"/>
    <n v="15"/>
    <n v="15"/>
    <n v="12"/>
    <n v="12"/>
    <n v="12"/>
    <n v="12"/>
    <n v="15"/>
    <n v="15"/>
    <n v="15"/>
    <n v="15"/>
    <n v="15"/>
    <n v="12"/>
    <n v="12"/>
    <n v="12"/>
    <n v="15"/>
  </r>
  <r>
    <x v="1"/>
    <x v="9"/>
    <x v="0"/>
    <n v="0"/>
    <n v="0"/>
    <n v="0"/>
    <n v="0"/>
    <n v="0"/>
    <n v="0"/>
    <n v="0"/>
    <n v="0"/>
    <n v="0"/>
    <n v="0"/>
    <n v="0"/>
    <n v="0"/>
    <n v="0"/>
    <n v="0"/>
    <n v="0"/>
    <n v="0"/>
    <n v="0"/>
    <n v="0"/>
    <n v="0"/>
    <n v="0"/>
    <n v="0"/>
    <n v="0"/>
    <n v="0"/>
    <n v="0"/>
  </r>
  <r>
    <x v="1"/>
    <x v="9"/>
    <x v="1"/>
    <n v="0"/>
    <n v="0"/>
    <n v="0"/>
    <n v="0"/>
    <n v="0"/>
    <n v="0"/>
    <n v="0"/>
    <n v="0"/>
    <n v="0"/>
    <n v="0"/>
    <n v="0"/>
    <n v="0"/>
    <n v="0"/>
    <n v="0"/>
    <n v="0"/>
    <n v="0"/>
    <n v="0"/>
    <n v="0"/>
    <n v="0"/>
    <n v="0"/>
    <n v="0"/>
    <n v="0"/>
    <n v="0"/>
    <n v="0"/>
  </r>
  <r>
    <x v="1"/>
    <x v="9"/>
    <x v="2"/>
    <n v="0"/>
    <n v="0"/>
    <n v="0"/>
    <n v="0"/>
    <n v="0"/>
    <n v="0"/>
    <n v="0"/>
    <n v="0"/>
    <n v="0"/>
    <n v="0"/>
    <n v="0"/>
    <n v="0"/>
    <n v="0"/>
    <n v="0"/>
    <n v="0"/>
    <n v="0"/>
    <n v="0"/>
    <n v="6"/>
    <n v="6"/>
    <n v="9"/>
    <n v="6"/>
    <n v="0"/>
    <n v="0"/>
    <n v="9"/>
  </r>
  <r>
    <x v="1"/>
    <x v="9"/>
    <x v="3"/>
    <n v="9"/>
    <n v="15"/>
    <n v="15"/>
    <n v="21"/>
    <n v="30"/>
    <n v="30"/>
    <n v="30"/>
    <n v="27"/>
    <n v="36"/>
    <n v="39"/>
    <n v="42"/>
    <n v="51"/>
    <n v="57"/>
    <n v="60"/>
    <n v="66"/>
    <n v="66"/>
    <n v="66"/>
    <n v="63"/>
    <n v="66"/>
    <n v="72"/>
    <n v="78"/>
    <n v="72"/>
    <n v="75"/>
    <n v="78"/>
  </r>
  <r>
    <x v="1"/>
    <x v="9"/>
    <x v="4"/>
    <n v="0"/>
    <n v="0"/>
    <n v="0"/>
    <n v="0"/>
    <n v="0"/>
    <n v="0"/>
    <n v="0"/>
    <n v="0"/>
    <n v="0"/>
    <n v="0"/>
    <n v="0"/>
    <n v="0"/>
    <n v="0"/>
    <n v="0"/>
    <n v="0"/>
    <n v="0"/>
    <n v="0"/>
    <n v="0"/>
    <n v="0"/>
    <n v="0"/>
    <n v="0"/>
    <n v="0"/>
    <n v="0"/>
    <n v="0"/>
  </r>
  <r>
    <x v="1"/>
    <x v="9"/>
    <x v="5"/>
    <n v="0"/>
    <n v="6"/>
    <n v="6"/>
    <n v="6"/>
    <n v="6"/>
    <n v="12"/>
    <n v="12"/>
    <n v="12"/>
    <n v="12"/>
    <n v="12"/>
    <n v="18"/>
    <n v="18"/>
    <n v="18"/>
    <n v="18"/>
    <n v="18"/>
    <n v="21"/>
    <n v="21"/>
    <n v="27"/>
    <n v="21"/>
    <n v="27"/>
    <n v="21"/>
    <n v="21"/>
    <n v="24"/>
    <n v="24"/>
  </r>
  <r>
    <x v="1"/>
    <x v="9"/>
    <x v="6"/>
    <n v="0"/>
    <n v="15"/>
    <n v="27"/>
    <n v="33"/>
    <n v="42"/>
    <n v="48"/>
    <n v="54"/>
    <n v="57"/>
    <n v="60"/>
    <n v="63"/>
    <n v="66"/>
    <n v="60"/>
    <n v="60"/>
    <n v="60"/>
    <n v="60"/>
    <n v="57"/>
    <n v="63"/>
    <n v="63"/>
    <n v="72"/>
    <n v="69"/>
    <n v="72"/>
    <n v="75"/>
    <n v="75"/>
    <n v="63"/>
  </r>
  <r>
    <x v="1"/>
    <x v="9"/>
    <x v="7"/>
    <n v="0"/>
    <n v="0"/>
    <n v="0"/>
    <n v="0"/>
    <n v="0"/>
    <n v="0"/>
    <n v="0"/>
    <n v="6"/>
    <n v="6"/>
    <n v="6"/>
    <n v="6"/>
    <n v="6"/>
    <n v="6"/>
    <n v="9"/>
    <n v="6"/>
    <n v="12"/>
    <n v="9"/>
    <n v="9"/>
    <n v="6"/>
    <n v="6"/>
    <n v="9"/>
    <n v="6"/>
    <n v="6"/>
    <n v="6"/>
  </r>
  <r>
    <x v="1"/>
    <x v="9"/>
    <x v="8"/>
    <n v="0"/>
    <n v="0"/>
    <n v="0"/>
    <n v="0"/>
    <n v="0"/>
    <n v="0"/>
    <n v="0"/>
    <n v="0"/>
    <n v="0"/>
    <n v="0"/>
    <n v="0"/>
    <n v="0"/>
    <n v="6"/>
    <n v="6"/>
    <n v="0"/>
    <n v="0"/>
    <n v="0"/>
    <n v="0"/>
    <n v="6"/>
    <n v="6"/>
    <n v="6"/>
    <n v="0"/>
    <n v="0"/>
    <n v="0"/>
  </r>
  <r>
    <x v="1"/>
    <x v="9"/>
    <x v="9"/>
    <n v="0"/>
    <n v="0"/>
    <n v="0"/>
    <n v="0"/>
    <n v="0"/>
    <n v="0"/>
    <n v="0"/>
    <n v="0"/>
    <n v="0"/>
    <n v="0"/>
    <n v="0"/>
    <n v="0"/>
    <n v="0"/>
    <n v="0"/>
    <n v="0"/>
    <n v="0"/>
    <n v="0"/>
    <n v="0"/>
    <n v="6"/>
    <n v="0"/>
    <n v="0"/>
    <n v="0"/>
    <n v="0"/>
    <n v="0"/>
  </r>
  <r>
    <x v="1"/>
    <x v="9"/>
    <x v="10"/>
    <n v="219"/>
    <n v="198"/>
    <n v="183"/>
    <n v="171"/>
    <n v="156"/>
    <n v="138"/>
    <n v="129"/>
    <n v="126"/>
    <n v="117"/>
    <n v="108"/>
    <n v="96"/>
    <n v="93"/>
    <n v="84"/>
    <n v="75"/>
    <n v="69"/>
    <n v="69"/>
    <n v="66"/>
    <n v="57"/>
    <n v="51"/>
    <n v="42"/>
    <n v="42"/>
    <n v="45"/>
    <n v="39"/>
    <n v="45"/>
  </r>
  <r>
    <x v="2"/>
    <x v="0"/>
    <x v="0"/>
    <n v="1779"/>
    <n v="1776"/>
    <n v="1773"/>
    <n v="1773"/>
    <n v="1770"/>
    <n v="1770"/>
    <n v="1767"/>
    <n v="1764"/>
    <n v="1764"/>
    <n v="1764"/>
    <n v="1764"/>
    <n v="1761"/>
    <n v="1761"/>
    <n v="1764"/>
    <n v="1761"/>
    <n v="1758"/>
    <n v="1755"/>
    <n v="1758"/>
    <n v="1755"/>
    <n v="1755"/>
    <n v="1755"/>
    <n v="1749"/>
    <n v="1749"/>
    <n v="1746"/>
  </r>
  <r>
    <x v="2"/>
    <x v="0"/>
    <x v="1"/>
    <n v="0"/>
    <n v="0"/>
    <n v="0"/>
    <n v="0"/>
    <n v="9"/>
    <n v="6"/>
    <n v="9"/>
    <n v="9"/>
    <n v="12"/>
    <n v="12"/>
    <n v="15"/>
    <n v="12"/>
    <n v="15"/>
    <n v="15"/>
    <n v="18"/>
    <n v="18"/>
    <n v="21"/>
    <n v="21"/>
    <n v="24"/>
    <n v="24"/>
    <n v="24"/>
    <n v="24"/>
    <n v="30"/>
    <n v="30"/>
  </r>
  <r>
    <x v="2"/>
    <x v="1"/>
    <x v="1"/>
    <n v="171"/>
    <n v="168"/>
    <n v="171"/>
    <n v="168"/>
    <n v="168"/>
    <n v="168"/>
    <n v="168"/>
    <n v="171"/>
    <n v="168"/>
    <n v="171"/>
    <n v="171"/>
    <n v="171"/>
    <n v="168"/>
    <n v="171"/>
    <n v="171"/>
    <n v="171"/>
    <n v="168"/>
    <n v="168"/>
    <n v="168"/>
    <n v="171"/>
    <n v="171"/>
    <n v="168"/>
    <n v="168"/>
    <n v="171"/>
  </r>
  <r>
    <x v="2"/>
    <x v="2"/>
    <x v="0"/>
    <n v="0"/>
    <n v="27"/>
    <n v="39"/>
    <n v="39"/>
    <n v="69"/>
    <n v="84"/>
    <n v="84"/>
    <n v="117"/>
    <n v="132"/>
    <n v="132"/>
    <n v="165"/>
    <n v="165"/>
    <n v="192"/>
    <n v="204"/>
    <n v="207"/>
    <n v="231"/>
    <n v="249"/>
    <n v="252"/>
    <n v="297"/>
    <n v="315"/>
    <n v="315"/>
    <n v="345"/>
    <n v="354"/>
    <n v="354"/>
  </r>
  <r>
    <x v="2"/>
    <x v="2"/>
    <x v="1"/>
    <n v="0"/>
    <n v="0"/>
    <n v="6"/>
    <n v="12"/>
    <n v="21"/>
    <n v="21"/>
    <n v="30"/>
    <n v="30"/>
    <n v="33"/>
    <n v="39"/>
    <n v="45"/>
    <n v="45"/>
    <n v="48"/>
    <n v="60"/>
    <n v="66"/>
    <n v="72"/>
    <n v="75"/>
    <n v="84"/>
    <n v="90"/>
    <n v="96"/>
    <n v="99"/>
    <n v="105"/>
    <n v="108"/>
    <n v="111"/>
  </r>
  <r>
    <x v="2"/>
    <x v="2"/>
    <x v="2"/>
    <n v="0"/>
    <n v="1419"/>
    <n v="1431"/>
    <n v="1398"/>
    <n v="1338"/>
    <n v="1257"/>
    <n v="1137"/>
    <n v="1158"/>
    <n v="1107"/>
    <n v="1095"/>
    <n v="1080"/>
    <n v="1038"/>
    <n v="957"/>
    <n v="1002"/>
    <n v="951"/>
    <n v="975"/>
    <n v="933"/>
    <n v="933"/>
    <n v="864"/>
    <n v="942"/>
    <n v="912"/>
    <n v="903"/>
    <n v="936"/>
    <n v="903"/>
  </r>
  <r>
    <x v="2"/>
    <x v="2"/>
    <x v="3"/>
    <n v="34098"/>
    <n v="29781"/>
    <n v="27213"/>
    <n v="25545"/>
    <n v="24207"/>
    <n v="22800"/>
    <n v="21702"/>
    <n v="20757"/>
    <n v="20169"/>
    <n v="19728"/>
    <n v="19437"/>
    <n v="19821"/>
    <n v="20802"/>
    <n v="20769"/>
    <n v="20562"/>
    <n v="20124"/>
    <n v="19905"/>
    <n v="19446"/>
    <n v="19161"/>
    <n v="18621"/>
    <n v="18357"/>
    <n v="18186"/>
    <n v="18054"/>
    <n v="18570"/>
  </r>
  <r>
    <x v="2"/>
    <x v="2"/>
    <x v="4"/>
    <n v="0"/>
    <n v="21"/>
    <n v="33"/>
    <n v="48"/>
    <n v="66"/>
    <n v="75"/>
    <n v="84"/>
    <n v="117"/>
    <n v="129"/>
    <n v="135"/>
    <n v="138"/>
    <n v="141"/>
    <n v="135"/>
    <n v="141"/>
    <n v="147"/>
    <n v="150"/>
    <n v="156"/>
    <n v="159"/>
    <n v="159"/>
    <n v="168"/>
    <n v="183"/>
    <n v="180"/>
    <n v="183"/>
    <n v="186"/>
  </r>
  <r>
    <x v="2"/>
    <x v="2"/>
    <x v="5"/>
    <n v="0"/>
    <n v="636"/>
    <n v="1191"/>
    <n v="1539"/>
    <n v="1827"/>
    <n v="2046"/>
    <n v="2199"/>
    <n v="2340"/>
    <n v="2433"/>
    <n v="2496"/>
    <n v="2628"/>
    <n v="2502"/>
    <n v="2511"/>
    <n v="2631"/>
    <n v="2766"/>
    <n v="2835"/>
    <n v="2940"/>
    <n v="3078"/>
    <n v="3180"/>
    <n v="3285"/>
    <n v="3432"/>
    <n v="3486"/>
    <n v="3597"/>
    <n v="3498"/>
  </r>
  <r>
    <x v="2"/>
    <x v="2"/>
    <x v="6"/>
    <n v="0"/>
    <n v="2118"/>
    <n v="3882"/>
    <n v="5043"/>
    <n v="5826"/>
    <n v="6903"/>
    <n v="7749"/>
    <n v="8307"/>
    <n v="8610"/>
    <n v="8802"/>
    <n v="8778"/>
    <n v="8415"/>
    <n v="7311"/>
    <n v="7149"/>
    <n v="7146"/>
    <n v="7332"/>
    <n v="7380"/>
    <n v="7596"/>
    <n v="7755"/>
    <n v="8019"/>
    <n v="8142"/>
    <n v="8238"/>
    <n v="8193"/>
    <n v="7734"/>
  </r>
  <r>
    <x v="2"/>
    <x v="2"/>
    <x v="7"/>
    <n v="51"/>
    <n v="258"/>
    <n v="384"/>
    <n v="477"/>
    <n v="642"/>
    <n v="744"/>
    <n v="870"/>
    <n v="975"/>
    <n v="1059"/>
    <n v="1146"/>
    <n v="1239"/>
    <n v="1296"/>
    <n v="1377"/>
    <n v="1410"/>
    <n v="1491"/>
    <n v="1572"/>
    <n v="1623"/>
    <n v="1692"/>
    <n v="1761"/>
    <n v="1827"/>
    <n v="1869"/>
    <n v="1908"/>
    <n v="1941"/>
    <n v="1953"/>
  </r>
  <r>
    <x v="2"/>
    <x v="2"/>
    <x v="8"/>
    <n v="381"/>
    <n v="426"/>
    <n v="525"/>
    <n v="603"/>
    <n v="717"/>
    <n v="801"/>
    <n v="864"/>
    <n v="918"/>
    <n v="1014"/>
    <n v="1101"/>
    <n v="1152"/>
    <n v="1218"/>
    <n v="1257"/>
    <n v="1251"/>
    <n v="1275"/>
    <n v="1323"/>
    <n v="1347"/>
    <n v="1341"/>
    <n v="1326"/>
    <n v="1320"/>
    <n v="1299"/>
    <n v="1287"/>
    <n v="1281"/>
    <n v="1305"/>
  </r>
  <r>
    <x v="2"/>
    <x v="2"/>
    <x v="9"/>
    <n v="768"/>
    <n v="669"/>
    <n v="648"/>
    <n v="630"/>
    <n v="624"/>
    <n v="621"/>
    <n v="600"/>
    <n v="582"/>
    <n v="609"/>
    <n v="609"/>
    <n v="630"/>
    <n v="654"/>
    <n v="672"/>
    <n v="663"/>
    <n v="657"/>
    <n v="660"/>
    <n v="663"/>
    <n v="654"/>
    <n v="666"/>
    <n v="642"/>
    <n v="645"/>
    <n v="633"/>
    <n v="618"/>
    <n v="630"/>
  </r>
  <r>
    <x v="2"/>
    <x v="2"/>
    <x v="10"/>
    <n v="1491"/>
    <n v="1425"/>
    <n v="1431"/>
    <n v="1455"/>
    <n v="1449"/>
    <n v="1434"/>
    <n v="1467"/>
    <n v="1485"/>
    <n v="1494"/>
    <n v="1500"/>
    <n v="1497"/>
    <n v="1488"/>
    <n v="1518"/>
    <n v="1506"/>
    <n v="1521"/>
    <n v="1509"/>
    <n v="1512"/>
    <n v="1548"/>
    <n v="1524"/>
    <n v="1551"/>
    <n v="1530"/>
    <n v="1512"/>
    <n v="1521"/>
    <n v="1542"/>
  </r>
  <r>
    <x v="2"/>
    <x v="3"/>
    <x v="0"/>
    <n v="0"/>
    <n v="0"/>
    <n v="0"/>
    <n v="0"/>
    <n v="0"/>
    <n v="0"/>
    <n v="0"/>
    <n v="0"/>
    <n v="6"/>
    <n v="6"/>
    <n v="6"/>
    <n v="9"/>
    <n v="6"/>
    <n v="9"/>
    <n v="9"/>
    <n v="9"/>
    <n v="9"/>
    <n v="12"/>
    <n v="12"/>
    <n v="12"/>
    <n v="12"/>
    <n v="12"/>
    <n v="12"/>
    <n v="12"/>
  </r>
  <r>
    <x v="2"/>
    <x v="3"/>
    <x v="1"/>
    <n v="0"/>
    <n v="0"/>
    <n v="0"/>
    <n v="0"/>
    <n v="0"/>
    <n v="0"/>
    <n v="0"/>
    <n v="0"/>
    <n v="0"/>
    <n v="0"/>
    <n v="0"/>
    <n v="6"/>
    <n v="6"/>
    <n v="9"/>
    <n v="9"/>
    <n v="9"/>
    <n v="9"/>
    <n v="9"/>
    <n v="12"/>
    <n v="12"/>
    <n v="9"/>
    <n v="12"/>
    <n v="12"/>
    <n v="12"/>
  </r>
  <r>
    <x v="2"/>
    <x v="3"/>
    <x v="2"/>
    <n v="9"/>
    <n v="9"/>
    <n v="15"/>
    <n v="36"/>
    <n v="135"/>
    <n v="171"/>
    <n v="114"/>
    <n v="108"/>
    <n v="141"/>
    <n v="276"/>
    <n v="288"/>
    <n v="198"/>
    <n v="180"/>
    <n v="150"/>
    <n v="150"/>
    <n v="156"/>
    <n v="195"/>
    <n v="207"/>
    <n v="171"/>
    <n v="171"/>
    <n v="192"/>
    <n v="291"/>
    <n v="276"/>
    <n v="222"/>
  </r>
  <r>
    <x v="2"/>
    <x v="3"/>
    <x v="3"/>
    <n v="84"/>
    <n v="126"/>
    <n v="159"/>
    <n v="207"/>
    <n v="384"/>
    <n v="477"/>
    <n v="513"/>
    <n v="552"/>
    <n v="642"/>
    <n v="870"/>
    <n v="984"/>
    <n v="993"/>
    <n v="1041"/>
    <n v="1134"/>
    <n v="1176"/>
    <n v="1209"/>
    <n v="1302"/>
    <n v="1347"/>
    <n v="1344"/>
    <n v="1365"/>
    <n v="1422"/>
    <n v="1629"/>
    <n v="1623"/>
    <n v="1569"/>
  </r>
  <r>
    <x v="2"/>
    <x v="3"/>
    <x v="4"/>
    <n v="0"/>
    <n v="6"/>
    <n v="12"/>
    <n v="18"/>
    <n v="24"/>
    <n v="33"/>
    <n v="33"/>
    <n v="36"/>
    <n v="36"/>
    <n v="39"/>
    <n v="45"/>
    <n v="39"/>
    <n v="30"/>
    <n v="27"/>
    <n v="30"/>
    <n v="30"/>
    <n v="30"/>
    <n v="30"/>
    <n v="36"/>
    <n v="39"/>
    <n v="42"/>
    <n v="42"/>
    <n v="39"/>
    <n v="39"/>
  </r>
  <r>
    <x v="2"/>
    <x v="3"/>
    <x v="5"/>
    <n v="33"/>
    <n v="36"/>
    <n v="66"/>
    <n v="159"/>
    <n v="660"/>
    <n v="765"/>
    <n v="495"/>
    <n v="426"/>
    <n v="507"/>
    <n v="1134"/>
    <n v="1344"/>
    <n v="786"/>
    <n v="660"/>
    <n v="612"/>
    <n v="609"/>
    <n v="618"/>
    <n v="756"/>
    <n v="840"/>
    <n v="717"/>
    <n v="690"/>
    <n v="759"/>
    <n v="1083"/>
    <n v="1125"/>
    <n v="930"/>
  </r>
  <r>
    <x v="2"/>
    <x v="3"/>
    <x v="6"/>
    <n v="0"/>
    <n v="108"/>
    <n v="321"/>
    <n v="627"/>
    <n v="1053"/>
    <n v="1281"/>
    <n v="1380"/>
    <n v="1467"/>
    <n v="1770"/>
    <n v="2100"/>
    <n v="2217"/>
    <n v="2283"/>
    <n v="2205"/>
    <n v="2136"/>
    <n v="2088"/>
    <n v="2115"/>
    <n v="2100"/>
    <n v="2061"/>
    <n v="2064"/>
    <n v="2046"/>
    <n v="2076"/>
    <n v="2103"/>
    <n v="2124"/>
    <n v="2100"/>
  </r>
  <r>
    <x v="2"/>
    <x v="3"/>
    <x v="7"/>
    <n v="9"/>
    <n v="30"/>
    <n v="48"/>
    <n v="72"/>
    <n v="120"/>
    <n v="114"/>
    <n v="108"/>
    <n v="114"/>
    <n v="138"/>
    <n v="201"/>
    <n v="219"/>
    <n v="222"/>
    <n v="198"/>
    <n v="213"/>
    <n v="243"/>
    <n v="264"/>
    <n v="294"/>
    <n v="297"/>
    <n v="285"/>
    <n v="294"/>
    <n v="327"/>
    <n v="354"/>
    <n v="342"/>
    <n v="336"/>
  </r>
  <r>
    <x v="2"/>
    <x v="3"/>
    <x v="8"/>
    <n v="6309"/>
    <n v="6135"/>
    <n v="5817"/>
    <n v="5316"/>
    <n v="4020"/>
    <n v="3513"/>
    <n v="3666"/>
    <n v="3597"/>
    <n v="3069"/>
    <n v="1689"/>
    <n v="1155"/>
    <n v="1656"/>
    <n v="1854"/>
    <n v="1881"/>
    <n v="1872"/>
    <n v="1782"/>
    <n v="1527"/>
    <n v="1416"/>
    <n v="1554"/>
    <n v="1554"/>
    <n v="1359"/>
    <n v="726"/>
    <n v="690"/>
    <n v="990"/>
  </r>
  <r>
    <x v="2"/>
    <x v="3"/>
    <x v="9"/>
    <n v="0"/>
    <n v="18"/>
    <n v="39"/>
    <n v="48"/>
    <n v="96"/>
    <n v="126"/>
    <n v="162"/>
    <n v="174"/>
    <n v="171"/>
    <n v="165"/>
    <n v="213"/>
    <n v="279"/>
    <n v="285"/>
    <n v="282"/>
    <n v="264"/>
    <n v="252"/>
    <n v="210"/>
    <n v="207"/>
    <n v="231"/>
    <n v="234"/>
    <n v="213"/>
    <n v="162"/>
    <n v="159"/>
    <n v="189"/>
  </r>
  <r>
    <x v="2"/>
    <x v="3"/>
    <x v="10"/>
    <n v="147"/>
    <n v="120"/>
    <n v="117"/>
    <n v="108"/>
    <n v="105"/>
    <n v="108"/>
    <n v="108"/>
    <n v="108"/>
    <n v="108"/>
    <n v="105"/>
    <n v="117"/>
    <n v="114"/>
    <n v="120"/>
    <n v="132"/>
    <n v="144"/>
    <n v="144"/>
    <n v="153"/>
    <n v="165"/>
    <n v="168"/>
    <n v="177"/>
    <n v="180"/>
    <n v="174"/>
    <n v="192"/>
    <n v="195"/>
  </r>
  <r>
    <x v="2"/>
    <x v="4"/>
    <x v="0"/>
    <n v="0"/>
    <n v="0"/>
    <n v="0"/>
    <n v="0"/>
    <n v="0"/>
    <n v="0"/>
    <n v="0"/>
    <n v="0"/>
    <n v="0"/>
    <n v="0"/>
    <n v="0"/>
    <n v="0"/>
    <n v="0"/>
    <n v="0"/>
    <n v="0"/>
    <n v="0"/>
    <n v="0"/>
    <n v="0"/>
    <n v="0"/>
    <n v="0"/>
    <n v="0"/>
    <n v="0"/>
    <n v="0"/>
    <n v="0"/>
  </r>
  <r>
    <x v="2"/>
    <x v="4"/>
    <x v="1"/>
    <n v="0"/>
    <n v="0"/>
    <n v="0"/>
    <n v="0"/>
    <n v="0"/>
    <n v="0"/>
    <n v="0"/>
    <n v="0"/>
    <n v="0"/>
    <n v="0"/>
    <n v="0"/>
    <n v="0"/>
    <n v="0"/>
    <n v="0"/>
    <n v="0"/>
    <n v="0"/>
    <n v="0"/>
    <n v="0"/>
    <n v="0"/>
    <n v="0"/>
    <n v="0"/>
    <n v="0"/>
    <n v="0"/>
    <n v="0"/>
  </r>
  <r>
    <x v="2"/>
    <x v="4"/>
    <x v="2"/>
    <n v="0"/>
    <n v="6"/>
    <n v="6"/>
    <n v="6"/>
    <n v="9"/>
    <n v="12"/>
    <n v="12"/>
    <n v="12"/>
    <n v="15"/>
    <n v="24"/>
    <n v="18"/>
    <n v="12"/>
    <n v="9"/>
    <n v="21"/>
    <n v="18"/>
    <n v="9"/>
    <n v="18"/>
    <n v="21"/>
    <n v="18"/>
    <n v="24"/>
    <n v="21"/>
    <n v="27"/>
    <n v="18"/>
    <n v="18"/>
  </r>
  <r>
    <x v="2"/>
    <x v="4"/>
    <x v="3"/>
    <n v="0"/>
    <n v="9"/>
    <n v="15"/>
    <n v="21"/>
    <n v="27"/>
    <n v="45"/>
    <n v="51"/>
    <n v="60"/>
    <n v="75"/>
    <n v="87"/>
    <n v="93"/>
    <n v="102"/>
    <n v="108"/>
    <n v="120"/>
    <n v="123"/>
    <n v="129"/>
    <n v="138"/>
    <n v="138"/>
    <n v="150"/>
    <n v="153"/>
    <n v="150"/>
    <n v="144"/>
    <n v="153"/>
    <n v="174"/>
  </r>
  <r>
    <x v="2"/>
    <x v="4"/>
    <x v="4"/>
    <n v="1659"/>
    <n v="1374"/>
    <n v="1140"/>
    <n v="951"/>
    <n v="828"/>
    <n v="732"/>
    <n v="684"/>
    <n v="621"/>
    <n v="579"/>
    <n v="552"/>
    <n v="525"/>
    <n v="504"/>
    <n v="501"/>
    <n v="495"/>
    <n v="504"/>
    <n v="501"/>
    <n v="498"/>
    <n v="513"/>
    <n v="519"/>
    <n v="516"/>
    <n v="507"/>
    <n v="501"/>
    <n v="489"/>
    <n v="483"/>
  </r>
  <r>
    <x v="2"/>
    <x v="4"/>
    <x v="5"/>
    <n v="27"/>
    <n v="63"/>
    <n v="78"/>
    <n v="75"/>
    <n v="93"/>
    <n v="90"/>
    <n v="99"/>
    <n v="99"/>
    <n v="96"/>
    <n v="93"/>
    <n v="105"/>
    <n v="114"/>
    <n v="108"/>
    <n v="114"/>
    <n v="117"/>
    <n v="132"/>
    <n v="132"/>
    <n v="126"/>
    <n v="126"/>
    <n v="135"/>
    <n v="135"/>
    <n v="129"/>
    <n v="147"/>
    <n v="129"/>
  </r>
  <r>
    <x v="2"/>
    <x v="4"/>
    <x v="6"/>
    <n v="0"/>
    <n v="231"/>
    <n v="444"/>
    <n v="615"/>
    <n v="717"/>
    <n v="792"/>
    <n v="825"/>
    <n v="870"/>
    <n v="891"/>
    <n v="906"/>
    <n v="915"/>
    <n v="909"/>
    <n v="906"/>
    <n v="897"/>
    <n v="873"/>
    <n v="864"/>
    <n v="846"/>
    <n v="834"/>
    <n v="822"/>
    <n v="804"/>
    <n v="819"/>
    <n v="819"/>
    <n v="816"/>
    <n v="816"/>
  </r>
  <r>
    <x v="2"/>
    <x v="4"/>
    <x v="7"/>
    <n v="0"/>
    <n v="0"/>
    <n v="0"/>
    <n v="0"/>
    <n v="0"/>
    <n v="0"/>
    <n v="0"/>
    <n v="0"/>
    <n v="0"/>
    <n v="0"/>
    <n v="0"/>
    <n v="0"/>
    <n v="6"/>
    <n v="0"/>
    <n v="0"/>
    <n v="6"/>
    <n v="6"/>
    <n v="9"/>
    <n v="9"/>
    <n v="12"/>
    <n v="9"/>
    <n v="12"/>
    <n v="9"/>
    <n v="9"/>
  </r>
  <r>
    <x v="2"/>
    <x v="4"/>
    <x v="8"/>
    <n v="0"/>
    <n v="0"/>
    <n v="9"/>
    <n v="9"/>
    <n v="9"/>
    <n v="9"/>
    <n v="12"/>
    <n v="15"/>
    <n v="18"/>
    <n v="21"/>
    <n v="24"/>
    <n v="27"/>
    <n v="24"/>
    <n v="21"/>
    <n v="24"/>
    <n v="27"/>
    <n v="27"/>
    <n v="27"/>
    <n v="27"/>
    <n v="30"/>
    <n v="27"/>
    <n v="30"/>
    <n v="27"/>
    <n v="30"/>
  </r>
  <r>
    <x v="2"/>
    <x v="4"/>
    <x v="9"/>
    <n v="0"/>
    <n v="0"/>
    <n v="0"/>
    <n v="9"/>
    <n v="0"/>
    <n v="0"/>
    <n v="0"/>
    <n v="6"/>
    <n v="6"/>
    <n v="6"/>
    <n v="9"/>
    <n v="12"/>
    <n v="12"/>
    <n v="12"/>
    <n v="12"/>
    <n v="9"/>
    <n v="9"/>
    <n v="6"/>
    <n v="0"/>
    <n v="0"/>
    <n v="6"/>
    <n v="6"/>
    <n v="6"/>
    <n v="12"/>
  </r>
  <r>
    <x v="2"/>
    <x v="4"/>
    <x v="10"/>
    <n v="0"/>
    <n v="0"/>
    <n v="0"/>
    <n v="6"/>
    <n v="6"/>
    <n v="6"/>
    <n v="9"/>
    <n v="9"/>
    <n v="9"/>
    <n v="0"/>
    <n v="6"/>
    <n v="6"/>
    <n v="9"/>
    <n v="9"/>
    <n v="9"/>
    <n v="12"/>
    <n v="12"/>
    <n v="15"/>
    <n v="15"/>
    <n v="18"/>
    <n v="18"/>
    <n v="21"/>
    <n v="24"/>
    <n v="21"/>
  </r>
  <r>
    <x v="2"/>
    <x v="5"/>
    <x v="0"/>
    <n v="0"/>
    <n v="18"/>
    <n v="36"/>
    <n v="36"/>
    <n v="51"/>
    <n v="60"/>
    <n v="60"/>
    <n v="87"/>
    <n v="93"/>
    <n v="93"/>
    <n v="114"/>
    <n v="111"/>
    <n v="129"/>
    <n v="141"/>
    <n v="141"/>
    <n v="153"/>
    <n v="159"/>
    <n v="162"/>
    <n v="186"/>
    <n v="198"/>
    <n v="198"/>
    <n v="216"/>
    <n v="219"/>
    <n v="219"/>
  </r>
  <r>
    <x v="2"/>
    <x v="5"/>
    <x v="1"/>
    <n v="0"/>
    <n v="0"/>
    <n v="0"/>
    <n v="6"/>
    <n v="12"/>
    <n v="12"/>
    <n v="18"/>
    <n v="21"/>
    <n v="21"/>
    <n v="24"/>
    <n v="27"/>
    <n v="30"/>
    <n v="36"/>
    <n v="36"/>
    <n v="39"/>
    <n v="42"/>
    <n v="45"/>
    <n v="45"/>
    <n v="48"/>
    <n v="48"/>
    <n v="48"/>
    <n v="54"/>
    <n v="54"/>
    <n v="57"/>
  </r>
  <r>
    <x v="2"/>
    <x v="5"/>
    <x v="2"/>
    <n v="0"/>
    <n v="618"/>
    <n v="630"/>
    <n v="582"/>
    <n v="612"/>
    <n v="603"/>
    <n v="573"/>
    <n v="594"/>
    <n v="582"/>
    <n v="579"/>
    <n v="588"/>
    <n v="594"/>
    <n v="558"/>
    <n v="579"/>
    <n v="570"/>
    <n v="570"/>
    <n v="564"/>
    <n v="546"/>
    <n v="516"/>
    <n v="483"/>
    <n v="492"/>
    <n v="510"/>
    <n v="516"/>
    <n v="486"/>
  </r>
  <r>
    <x v="2"/>
    <x v="5"/>
    <x v="3"/>
    <n v="0"/>
    <n v="816"/>
    <n v="1257"/>
    <n v="1584"/>
    <n v="1773"/>
    <n v="1947"/>
    <n v="2094"/>
    <n v="2217"/>
    <n v="2364"/>
    <n v="2445"/>
    <n v="2574"/>
    <n v="2670"/>
    <n v="2784"/>
    <n v="2862"/>
    <n v="2964"/>
    <n v="3033"/>
    <n v="3069"/>
    <n v="3144"/>
    <n v="3207"/>
    <n v="3252"/>
    <n v="3336"/>
    <n v="3354"/>
    <n v="3384"/>
    <n v="3507"/>
  </r>
  <r>
    <x v="2"/>
    <x v="5"/>
    <x v="4"/>
    <n v="0"/>
    <n v="87"/>
    <n v="117"/>
    <n v="129"/>
    <n v="165"/>
    <n v="195"/>
    <n v="216"/>
    <n v="213"/>
    <n v="207"/>
    <n v="198"/>
    <n v="207"/>
    <n v="213"/>
    <n v="210"/>
    <n v="207"/>
    <n v="213"/>
    <n v="216"/>
    <n v="225"/>
    <n v="240"/>
    <n v="231"/>
    <n v="234"/>
    <n v="246"/>
    <n v="255"/>
    <n v="267"/>
    <n v="276"/>
  </r>
  <r>
    <x v="2"/>
    <x v="5"/>
    <x v="5"/>
    <n v="16857"/>
    <n v="13224"/>
    <n v="11289"/>
    <n v="10059"/>
    <n v="9264"/>
    <n v="8796"/>
    <n v="8334"/>
    <n v="7989"/>
    <n v="7695"/>
    <n v="7485"/>
    <n v="7317"/>
    <n v="7209"/>
    <n v="7149"/>
    <n v="6972"/>
    <n v="6849"/>
    <n v="6741"/>
    <n v="6714"/>
    <n v="6672"/>
    <n v="6585"/>
    <n v="6549"/>
    <n v="6453"/>
    <n v="6426"/>
    <n v="6384"/>
    <n v="6360"/>
  </r>
  <r>
    <x v="2"/>
    <x v="5"/>
    <x v="6"/>
    <n v="0"/>
    <n v="1881"/>
    <n v="3219"/>
    <n v="4029"/>
    <n v="4530"/>
    <n v="4758"/>
    <n v="5019"/>
    <n v="5175"/>
    <n v="5295"/>
    <n v="5415"/>
    <n v="5409"/>
    <n v="5412"/>
    <n v="5400"/>
    <n v="5388"/>
    <n v="5379"/>
    <n v="5361"/>
    <n v="5382"/>
    <n v="5379"/>
    <n v="5436"/>
    <n v="5412"/>
    <n v="5358"/>
    <n v="5316"/>
    <n v="5298"/>
    <n v="5226"/>
  </r>
  <r>
    <x v="2"/>
    <x v="5"/>
    <x v="7"/>
    <n v="306"/>
    <n v="474"/>
    <n v="522"/>
    <n v="588"/>
    <n v="627"/>
    <n v="633"/>
    <n v="666"/>
    <n v="696"/>
    <n v="711"/>
    <n v="735"/>
    <n v="747"/>
    <n v="756"/>
    <n v="789"/>
    <n v="810"/>
    <n v="837"/>
    <n v="855"/>
    <n v="879"/>
    <n v="906"/>
    <n v="891"/>
    <n v="894"/>
    <n v="909"/>
    <n v="909"/>
    <n v="915"/>
    <n v="936"/>
  </r>
  <r>
    <x v="2"/>
    <x v="5"/>
    <x v="8"/>
    <n v="402"/>
    <n v="576"/>
    <n v="684"/>
    <n v="771"/>
    <n v="786"/>
    <n v="810"/>
    <n v="852"/>
    <n v="864"/>
    <n v="882"/>
    <n v="900"/>
    <n v="897"/>
    <n v="870"/>
    <n v="798"/>
    <n v="840"/>
    <n v="855"/>
    <n v="879"/>
    <n v="846"/>
    <n v="795"/>
    <n v="774"/>
    <n v="807"/>
    <n v="816"/>
    <n v="816"/>
    <n v="810"/>
    <n v="774"/>
  </r>
  <r>
    <x v="2"/>
    <x v="5"/>
    <x v="9"/>
    <n v="381"/>
    <n v="363"/>
    <n v="357"/>
    <n v="348"/>
    <n v="336"/>
    <n v="339"/>
    <n v="330"/>
    <n v="321"/>
    <n v="306"/>
    <n v="291"/>
    <n v="291"/>
    <n v="297"/>
    <n v="303"/>
    <n v="318"/>
    <n v="309"/>
    <n v="303"/>
    <n v="276"/>
    <n v="279"/>
    <n v="294"/>
    <n v="276"/>
    <n v="282"/>
    <n v="282"/>
    <n v="297"/>
    <n v="285"/>
  </r>
  <r>
    <x v="2"/>
    <x v="5"/>
    <x v="10"/>
    <n v="537"/>
    <n v="420"/>
    <n v="366"/>
    <n v="348"/>
    <n v="330"/>
    <n v="327"/>
    <n v="327"/>
    <n v="312"/>
    <n v="330"/>
    <n v="321"/>
    <n v="318"/>
    <n v="327"/>
    <n v="321"/>
    <n v="330"/>
    <n v="330"/>
    <n v="333"/>
    <n v="327"/>
    <n v="318"/>
    <n v="321"/>
    <n v="327"/>
    <n v="339"/>
    <n v="345"/>
    <n v="345"/>
    <n v="357"/>
  </r>
  <r>
    <x v="2"/>
    <x v="6"/>
    <x v="0"/>
    <n v="0"/>
    <n v="0"/>
    <n v="0"/>
    <n v="0"/>
    <n v="12"/>
    <n v="9"/>
    <n v="12"/>
    <n v="18"/>
    <n v="15"/>
    <n v="15"/>
    <n v="21"/>
    <n v="21"/>
    <n v="21"/>
    <n v="27"/>
    <n v="27"/>
    <n v="33"/>
    <n v="33"/>
    <n v="33"/>
    <n v="39"/>
    <n v="39"/>
    <n v="42"/>
    <n v="51"/>
    <n v="51"/>
    <n v="51"/>
  </r>
  <r>
    <x v="2"/>
    <x v="6"/>
    <x v="1"/>
    <n v="0"/>
    <n v="0"/>
    <n v="0"/>
    <n v="0"/>
    <n v="0"/>
    <n v="0"/>
    <n v="0"/>
    <n v="0"/>
    <n v="0"/>
    <n v="0"/>
    <n v="0"/>
    <n v="0"/>
    <n v="0"/>
    <n v="0"/>
    <n v="6"/>
    <n v="6"/>
    <n v="6"/>
    <n v="6"/>
    <n v="6"/>
    <n v="9"/>
    <n v="9"/>
    <n v="9"/>
    <n v="9"/>
    <n v="12"/>
  </r>
  <r>
    <x v="2"/>
    <x v="6"/>
    <x v="2"/>
    <n v="3876"/>
    <n v="1452"/>
    <n v="1119"/>
    <n v="924"/>
    <n v="798"/>
    <n v="759"/>
    <n v="711"/>
    <n v="651"/>
    <n v="603"/>
    <n v="540"/>
    <n v="504"/>
    <n v="546"/>
    <n v="489"/>
    <n v="474"/>
    <n v="432"/>
    <n v="420"/>
    <n v="420"/>
    <n v="423"/>
    <n v="405"/>
    <n v="399"/>
    <n v="378"/>
    <n v="348"/>
    <n v="360"/>
    <n v="336"/>
  </r>
  <r>
    <x v="2"/>
    <x v="6"/>
    <x v="3"/>
    <n v="2211"/>
    <n v="3237"/>
    <n v="3138"/>
    <n v="3024"/>
    <n v="2952"/>
    <n v="2856"/>
    <n v="2805"/>
    <n v="2781"/>
    <n v="2757"/>
    <n v="2763"/>
    <n v="2745"/>
    <n v="2682"/>
    <n v="2739"/>
    <n v="2727"/>
    <n v="2691"/>
    <n v="2661"/>
    <n v="2601"/>
    <n v="2577"/>
    <n v="2634"/>
    <n v="2625"/>
    <n v="2646"/>
    <n v="2637"/>
    <n v="2658"/>
    <n v="2655"/>
  </r>
  <r>
    <x v="2"/>
    <x v="6"/>
    <x v="4"/>
    <n v="0"/>
    <n v="15"/>
    <n v="21"/>
    <n v="24"/>
    <n v="33"/>
    <n v="27"/>
    <n v="24"/>
    <n v="24"/>
    <n v="27"/>
    <n v="27"/>
    <n v="33"/>
    <n v="33"/>
    <n v="36"/>
    <n v="39"/>
    <n v="36"/>
    <n v="30"/>
    <n v="30"/>
    <n v="27"/>
    <n v="30"/>
    <n v="30"/>
    <n v="30"/>
    <n v="33"/>
    <n v="42"/>
    <n v="42"/>
  </r>
  <r>
    <x v="2"/>
    <x v="6"/>
    <x v="5"/>
    <n v="0"/>
    <n v="795"/>
    <n v="843"/>
    <n v="828"/>
    <n v="804"/>
    <n v="792"/>
    <n v="789"/>
    <n v="789"/>
    <n v="828"/>
    <n v="819"/>
    <n v="846"/>
    <n v="843"/>
    <n v="843"/>
    <n v="870"/>
    <n v="885"/>
    <n v="867"/>
    <n v="888"/>
    <n v="903"/>
    <n v="903"/>
    <n v="912"/>
    <n v="927"/>
    <n v="936"/>
    <n v="942"/>
    <n v="948"/>
  </r>
  <r>
    <x v="2"/>
    <x v="6"/>
    <x v="6"/>
    <n v="0"/>
    <n v="519"/>
    <n v="876"/>
    <n v="1140"/>
    <n v="1314"/>
    <n v="1416"/>
    <n v="1482"/>
    <n v="1533"/>
    <n v="1545"/>
    <n v="1578"/>
    <n v="1566"/>
    <n v="1557"/>
    <n v="1557"/>
    <n v="1548"/>
    <n v="1575"/>
    <n v="1599"/>
    <n v="1659"/>
    <n v="1665"/>
    <n v="1611"/>
    <n v="1608"/>
    <n v="1554"/>
    <n v="1563"/>
    <n v="1527"/>
    <n v="1554"/>
  </r>
  <r>
    <x v="2"/>
    <x v="6"/>
    <x v="7"/>
    <n v="15"/>
    <n v="84"/>
    <n v="102"/>
    <n v="126"/>
    <n v="147"/>
    <n v="168"/>
    <n v="189"/>
    <n v="195"/>
    <n v="216"/>
    <n v="219"/>
    <n v="225"/>
    <n v="240"/>
    <n v="243"/>
    <n v="246"/>
    <n v="273"/>
    <n v="291"/>
    <n v="285"/>
    <n v="312"/>
    <n v="321"/>
    <n v="306"/>
    <n v="339"/>
    <n v="357"/>
    <n v="354"/>
    <n v="369"/>
  </r>
  <r>
    <x v="2"/>
    <x v="6"/>
    <x v="8"/>
    <n v="90"/>
    <n v="126"/>
    <n v="156"/>
    <n v="198"/>
    <n v="213"/>
    <n v="246"/>
    <n v="249"/>
    <n v="273"/>
    <n v="285"/>
    <n v="300"/>
    <n v="306"/>
    <n v="312"/>
    <n v="303"/>
    <n v="297"/>
    <n v="309"/>
    <n v="330"/>
    <n v="315"/>
    <n v="297"/>
    <n v="300"/>
    <n v="330"/>
    <n v="324"/>
    <n v="330"/>
    <n v="315"/>
    <n v="297"/>
  </r>
  <r>
    <x v="2"/>
    <x v="6"/>
    <x v="9"/>
    <n v="159"/>
    <n v="141"/>
    <n v="132"/>
    <n v="135"/>
    <n v="123"/>
    <n v="120"/>
    <n v="120"/>
    <n v="117"/>
    <n v="108"/>
    <n v="111"/>
    <n v="120"/>
    <n v="123"/>
    <n v="123"/>
    <n v="123"/>
    <n v="117"/>
    <n v="117"/>
    <n v="114"/>
    <n v="120"/>
    <n v="108"/>
    <n v="105"/>
    <n v="108"/>
    <n v="111"/>
    <n v="114"/>
    <n v="114"/>
  </r>
  <r>
    <x v="2"/>
    <x v="6"/>
    <x v="10"/>
    <n v="264"/>
    <n v="243"/>
    <n v="219"/>
    <n v="219"/>
    <n v="216"/>
    <n v="228"/>
    <n v="231"/>
    <n v="228"/>
    <n v="228"/>
    <n v="243"/>
    <n v="246"/>
    <n v="249"/>
    <n v="255"/>
    <n v="258"/>
    <n v="261"/>
    <n v="264"/>
    <n v="261"/>
    <n v="249"/>
    <n v="255"/>
    <n v="252"/>
    <n v="255"/>
    <n v="249"/>
    <n v="243"/>
    <n v="246"/>
  </r>
  <r>
    <x v="2"/>
    <x v="7"/>
    <x v="0"/>
    <n v="0"/>
    <n v="9"/>
    <n v="12"/>
    <n v="12"/>
    <n v="24"/>
    <n v="27"/>
    <n v="27"/>
    <n v="42"/>
    <n v="45"/>
    <n v="42"/>
    <n v="60"/>
    <n v="60"/>
    <n v="63"/>
    <n v="66"/>
    <n v="66"/>
    <n v="72"/>
    <n v="78"/>
    <n v="78"/>
    <n v="84"/>
    <n v="93"/>
    <n v="93"/>
    <n v="99"/>
    <n v="102"/>
    <n v="99"/>
  </r>
  <r>
    <x v="2"/>
    <x v="7"/>
    <x v="1"/>
    <n v="0"/>
    <n v="0"/>
    <n v="0"/>
    <n v="0"/>
    <n v="0"/>
    <n v="0"/>
    <n v="0"/>
    <n v="0"/>
    <n v="0"/>
    <n v="0"/>
    <n v="0"/>
    <n v="0"/>
    <n v="0"/>
    <n v="0"/>
    <n v="0"/>
    <n v="0"/>
    <n v="0"/>
    <n v="0"/>
    <n v="0"/>
    <n v="0"/>
    <n v="0"/>
    <n v="0"/>
    <n v="0"/>
    <n v="0"/>
  </r>
  <r>
    <x v="2"/>
    <x v="7"/>
    <x v="2"/>
    <n v="69"/>
    <n v="72"/>
    <n v="90"/>
    <n v="90"/>
    <n v="96"/>
    <n v="108"/>
    <n v="96"/>
    <n v="81"/>
    <n v="84"/>
    <n v="93"/>
    <n v="78"/>
    <n v="81"/>
    <n v="93"/>
    <n v="84"/>
    <n v="84"/>
    <n v="84"/>
    <n v="96"/>
    <n v="78"/>
    <n v="81"/>
    <n v="75"/>
    <n v="78"/>
    <n v="78"/>
    <n v="93"/>
    <n v="99"/>
  </r>
  <r>
    <x v="2"/>
    <x v="7"/>
    <x v="3"/>
    <n v="267"/>
    <n v="384"/>
    <n v="426"/>
    <n v="498"/>
    <n v="528"/>
    <n v="567"/>
    <n v="579"/>
    <n v="621"/>
    <n v="612"/>
    <n v="645"/>
    <n v="669"/>
    <n v="663"/>
    <n v="684"/>
    <n v="735"/>
    <n v="756"/>
    <n v="750"/>
    <n v="762"/>
    <n v="792"/>
    <n v="804"/>
    <n v="828"/>
    <n v="828"/>
    <n v="822"/>
    <n v="822"/>
    <n v="822"/>
  </r>
  <r>
    <x v="2"/>
    <x v="7"/>
    <x v="4"/>
    <n v="0"/>
    <n v="0"/>
    <n v="0"/>
    <n v="0"/>
    <n v="0"/>
    <n v="0"/>
    <n v="0"/>
    <n v="0"/>
    <n v="0"/>
    <n v="0"/>
    <n v="0"/>
    <n v="0"/>
    <n v="0"/>
    <n v="0"/>
    <n v="0"/>
    <n v="0"/>
    <n v="0"/>
    <n v="0"/>
    <n v="0"/>
    <n v="0"/>
    <n v="0"/>
    <n v="0"/>
    <n v="0"/>
    <n v="0"/>
  </r>
  <r>
    <x v="2"/>
    <x v="7"/>
    <x v="5"/>
    <n v="258"/>
    <n v="438"/>
    <n v="546"/>
    <n v="561"/>
    <n v="594"/>
    <n v="642"/>
    <n v="657"/>
    <n v="657"/>
    <n v="684"/>
    <n v="696"/>
    <n v="705"/>
    <n v="726"/>
    <n v="720"/>
    <n v="732"/>
    <n v="774"/>
    <n v="789"/>
    <n v="816"/>
    <n v="855"/>
    <n v="888"/>
    <n v="903"/>
    <n v="912"/>
    <n v="960"/>
    <n v="957"/>
    <n v="969"/>
  </r>
  <r>
    <x v="2"/>
    <x v="7"/>
    <x v="6"/>
    <n v="0"/>
    <n v="402"/>
    <n v="660"/>
    <n v="783"/>
    <n v="864"/>
    <n v="921"/>
    <n v="966"/>
    <n v="1002"/>
    <n v="1020"/>
    <n v="1026"/>
    <n v="1011"/>
    <n v="999"/>
    <n v="957"/>
    <n v="942"/>
    <n v="900"/>
    <n v="894"/>
    <n v="882"/>
    <n v="888"/>
    <n v="873"/>
    <n v="837"/>
    <n v="840"/>
    <n v="852"/>
    <n v="846"/>
    <n v="834"/>
  </r>
  <r>
    <x v="2"/>
    <x v="7"/>
    <x v="7"/>
    <n v="4461"/>
    <n v="3696"/>
    <n v="3231"/>
    <n v="2994"/>
    <n v="2835"/>
    <n v="2664"/>
    <n v="2580"/>
    <n v="2493"/>
    <n v="2433"/>
    <n v="2391"/>
    <n v="2355"/>
    <n v="2328"/>
    <n v="2340"/>
    <n v="2298"/>
    <n v="2253"/>
    <n v="2232"/>
    <n v="2190"/>
    <n v="2133"/>
    <n v="2106"/>
    <n v="2082"/>
    <n v="2061"/>
    <n v="2025"/>
    <n v="2025"/>
    <n v="2025"/>
  </r>
  <r>
    <x v="2"/>
    <x v="7"/>
    <x v="8"/>
    <n v="63"/>
    <n v="90"/>
    <n v="117"/>
    <n v="138"/>
    <n v="144"/>
    <n v="147"/>
    <n v="171"/>
    <n v="177"/>
    <n v="189"/>
    <n v="183"/>
    <n v="198"/>
    <n v="216"/>
    <n v="219"/>
    <n v="225"/>
    <n v="234"/>
    <n v="231"/>
    <n v="228"/>
    <n v="225"/>
    <n v="213"/>
    <n v="213"/>
    <n v="222"/>
    <n v="204"/>
    <n v="198"/>
    <n v="195"/>
  </r>
  <r>
    <x v="2"/>
    <x v="7"/>
    <x v="9"/>
    <n v="30"/>
    <n v="48"/>
    <n v="54"/>
    <n v="51"/>
    <n v="48"/>
    <n v="51"/>
    <n v="48"/>
    <n v="57"/>
    <n v="63"/>
    <n v="54"/>
    <n v="51"/>
    <n v="54"/>
    <n v="57"/>
    <n v="54"/>
    <n v="60"/>
    <n v="69"/>
    <n v="66"/>
    <n v="66"/>
    <n v="69"/>
    <n v="72"/>
    <n v="75"/>
    <n v="69"/>
    <n v="63"/>
    <n v="66"/>
  </r>
  <r>
    <x v="2"/>
    <x v="7"/>
    <x v="10"/>
    <n v="27"/>
    <n v="27"/>
    <n v="33"/>
    <n v="39"/>
    <n v="39"/>
    <n v="42"/>
    <n v="45"/>
    <n v="42"/>
    <n v="39"/>
    <n v="42"/>
    <n v="42"/>
    <n v="39"/>
    <n v="33"/>
    <n v="36"/>
    <n v="39"/>
    <n v="42"/>
    <n v="48"/>
    <n v="51"/>
    <n v="48"/>
    <n v="54"/>
    <n v="60"/>
    <n v="57"/>
    <n v="57"/>
    <n v="51"/>
  </r>
  <r>
    <x v="2"/>
    <x v="8"/>
    <x v="0"/>
    <n v="0"/>
    <n v="0"/>
    <n v="0"/>
    <n v="0"/>
    <n v="0"/>
    <n v="0"/>
    <n v="0"/>
    <n v="0"/>
    <n v="0"/>
    <n v="0"/>
    <n v="0"/>
    <n v="0"/>
    <n v="0"/>
    <n v="0"/>
    <n v="0"/>
    <n v="0"/>
    <n v="0"/>
    <n v="0"/>
    <n v="0"/>
    <n v="0"/>
    <n v="0"/>
    <n v="0"/>
    <n v="0"/>
    <n v="0"/>
  </r>
  <r>
    <x v="2"/>
    <x v="8"/>
    <x v="1"/>
    <n v="0"/>
    <n v="0"/>
    <n v="0"/>
    <n v="0"/>
    <n v="0"/>
    <n v="0"/>
    <n v="0"/>
    <n v="0"/>
    <n v="0"/>
    <n v="0"/>
    <n v="0"/>
    <n v="0"/>
    <n v="0"/>
    <n v="0"/>
    <n v="0"/>
    <n v="0"/>
    <n v="0"/>
    <n v="0"/>
    <n v="0"/>
    <n v="0"/>
    <n v="0"/>
    <n v="0"/>
    <n v="0"/>
    <n v="0"/>
  </r>
  <r>
    <x v="2"/>
    <x v="8"/>
    <x v="2"/>
    <n v="0"/>
    <n v="0"/>
    <n v="6"/>
    <n v="12"/>
    <n v="39"/>
    <n v="39"/>
    <n v="36"/>
    <n v="33"/>
    <n v="39"/>
    <n v="51"/>
    <n v="60"/>
    <n v="63"/>
    <n v="66"/>
    <n v="54"/>
    <n v="63"/>
    <n v="60"/>
    <n v="51"/>
    <n v="66"/>
    <n v="51"/>
    <n v="63"/>
    <n v="57"/>
    <n v="72"/>
    <n v="66"/>
    <n v="54"/>
  </r>
  <r>
    <x v="2"/>
    <x v="8"/>
    <x v="3"/>
    <n v="45"/>
    <n v="69"/>
    <n v="117"/>
    <n v="150"/>
    <n v="204"/>
    <n v="240"/>
    <n v="267"/>
    <n v="300"/>
    <n v="351"/>
    <n v="444"/>
    <n v="477"/>
    <n v="510"/>
    <n v="537"/>
    <n v="549"/>
    <n v="576"/>
    <n v="588"/>
    <n v="594"/>
    <n v="591"/>
    <n v="594"/>
    <n v="600"/>
    <n v="636"/>
    <n v="636"/>
    <n v="633"/>
    <n v="627"/>
  </r>
  <r>
    <x v="2"/>
    <x v="8"/>
    <x v="4"/>
    <n v="0"/>
    <n v="0"/>
    <n v="0"/>
    <n v="0"/>
    <n v="6"/>
    <n v="6"/>
    <n v="9"/>
    <n v="9"/>
    <n v="9"/>
    <n v="12"/>
    <n v="9"/>
    <n v="12"/>
    <n v="12"/>
    <n v="15"/>
    <n v="12"/>
    <n v="15"/>
    <n v="15"/>
    <n v="12"/>
    <n v="12"/>
    <n v="15"/>
    <n v="15"/>
    <n v="15"/>
    <n v="18"/>
    <n v="18"/>
  </r>
  <r>
    <x v="2"/>
    <x v="8"/>
    <x v="5"/>
    <n v="21"/>
    <n v="21"/>
    <n v="39"/>
    <n v="57"/>
    <n v="126"/>
    <n v="189"/>
    <n v="153"/>
    <n v="141"/>
    <n v="162"/>
    <n v="240"/>
    <n v="267"/>
    <n v="249"/>
    <n v="249"/>
    <n v="258"/>
    <n v="273"/>
    <n v="264"/>
    <n v="297"/>
    <n v="291"/>
    <n v="255"/>
    <n v="270"/>
    <n v="264"/>
    <n v="279"/>
    <n v="291"/>
    <n v="294"/>
  </r>
  <r>
    <x v="2"/>
    <x v="8"/>
    <x v="6"/>
    <n v="0"/>
    <n v="90"/>
    <n v="177"/>
    <n v="267"/>
    <n v="384"/>
    <n v="474"/>
    <n v="516"/>
    <n v="537"/>
    <n v="603"/>
    <n v="645"/>
    <n v="675"/>
    <n v="699"/>
    <n v="690"/>
    <n v="678"/>
    <n v="642"/>
    <n v="651"/>
    <n v="663"/>
    <n v="657"/>
    <n v="663"/>
    <n v="618"/>
    <n v="615"/>
    <n v="636"/>
    <n v="651"/>
    <n v="657"/>
  </r>
  <r>
    <x v="2"/>
    <x v="8"/>
    <x v="7"/>
    <n v="0"/>
    <n v="12"/>
    <n v="24"/>
    <n v="30"/>
    <n v="36"/>
    <n v="60"/>
    <n v="51"/>
    <n v="57"/>
    <n v="60"/>
    <n v="78"/>
    <n v="78"/>
    <n v="78"/>
    <n v="75"/>
    <n v="87"/>
    <n v="87"/>
    <n v="93"/>
    <n v="96"/>
    <n v="99"/>
    <n v="93"/>
    <n v="90"/>
    <n v="102"/>
    <n v="120"/>
    <n v="117"/>
    <n v="120"/>
  </r>
  <r>
    <x v="2"/>
    <x v="8"/>
    <x v="8"/>
    <n v="0"/>
    <n v="39"/>
    <n v="114"/>
    <n v="180"/>
    <n v="222"/>
    <n v="297"/>
    <n v="363"/>
    <n v="396"/>
    <n v="345"/>
    <n v="267"/>
    <n v="252"/>
    <n v="261"/>
    <n v="282"/>
    <n v="285"/>
    <n v="279"/>
    <n v="270"/>
    <n v="234"/>
    <n v="219"/>
    <n v="249"/>
    <n v="252"/>
    <n v="234"/>
    <n v="192"/>
    <n v="189"/>
    <n v="198"/>
  </r>
  <r>
    <x v="2"/>
    <x v="8"/>
    <x v="9"/>
    <n v="2028"/>
    <n v="1863"/>
    <n v="1632"/>
    <n v="1407"/>
    <n v="1086"/>
    <n v="798"/>
    <n v="705"/>
    <n v="621"/>
    <n v="522"/>
    <n v="360"/>
    <n v="267"/>
    <n v="219"/>
    <n v="177"/>
    <n v="159"/>
    <n v="153"/>
    <n v="147"/>
    <n v="147"/>
    <n v="159"/>
    <n v="171"/>
    <n v="171"/>
    <n v="159"/>
    <n v="129"/>
    <n v="114"/>
    <n v="117"/>
  </r>
  <r>
    <x v="2"/>
    <x v="8"/>
    <x v="10"/>
    <n v="57"/>
    <n v="57"/>
    <n v="48"/>
    <n v="51"/>
    <n v="54"/>
    <n v="54"/>
    <n v="57"/>
    <n v="63"/>
    <n v="63"/>
    <n v="60"/>
    <n v="69"/>
    <n v="72"/>
    <n v="69"/>
    <n v="72"/>
    <n v="69"/>
    <n v="69"/>
    <n v="63"/>
    <n v="66"/>
    <n v="66"/>
    <n v="78"/>
    <n v="72"/>
    <n v="75"/>
    <n v="75"/>
    <n v="66"/>
  </r>
  <r>
    <x v="2"/>
    <x v="9"/>
    <x v="0"/>
    <n v="0"/>
    <n v="0"/>
    <n v="0"/>
    <n v="0"/>
    <n v="0"/>
    <n v="0"/>
    <n v="0"/>
    <n v="0"/>
    <n v="0"/>
    <n v="0"/>
    <n v="0"/>
    <n v="0"/>
    <n v="0"/>
    <n v="0"/>
    <n v="0"/>
    <n v="0"/>
    <n v="0"/>
    <n v="0"/>
    <n v="0"/>
    <n v="6"/>
    <n v="6"/>
    <n v="9"/>
    <n v="9"/>
    <n v="6"/>
  </r>
  <r>
    <x v="2"/>
    <x v="9"/>
    <x v="1"/>
    <n v="0"/>
    <n v="0"/>
    <n v="0"/>
    <n v="0"/>
    <n v="0"/>
    <n v="0"/>
    <n v="0"/>
    <n v="0"/>
    <n v="0"/>
    <n v="0"/>
    <n v="0"/>
    <n v="0"/>
    <n v="0"/>
    <n v="0"/>
    <n v="0"/>
    <n v="0"/>
    <n v="0"/>
    <n v="0"/>
    <n v="0"/>
    <n v="0"/>
    <n v="0"/>
    <n v="0"/>
    <n v="0"/>
    <n v="6"/>
  </r>
  <r>
    <x v="2"/>
    <x v="9"/>
    <x v="2"/>
    <n v="27"/>
    <n v="33"/>
    <n v="36"/>
    <n v="45"/>
    <n v="57"/>
    <n v="54"/>
    <n v="57"/>
    <n v="42"/>
    <n v="39"/>
    <n v="51"/>
    <n v="54"/>
    <n v="57"/>
    <n v="42"/>
    <n v="48"/>
    <n v="57"/>
    <n v="51"/>
    <n v="51"/>
    <n v="48"/>
    <n v="51"/>
    <n v="66"/>
    <n v="57"/>
    <n v="51"/>
    <n v="69"/>
    <n v="51"/>
  </r>
  <r>
    <x v="2"/>
    <x v="9"/>
    <x v="3"/>
    <n v="297"/>
    <n v="351"/>
    <n v="363"/>
    <n v="381"/>
    <n v="390"/>
    <n v="402"/>
    <n v="405"/>
    <n v="429"/>
    <n v="441"/>
    <n v="480"/>
    <n v="516"/>
    <n v="549"/>
    <n v="612"/>
    <n v="660"/>
    <n v="684"/>
    <n v="684"/>
    <n v="681"/>
    <n v="708"/>
    <n v="705"/>
    <n v="705"/>
    <n v="708"/>
    <n v="723"/>
    <n v="720"/>
    <n v="759"/>
  </r>
  <r>
    <x v="2"/>
    <x v="9"/>
    <x v="4"/>
    <n v="0"/>
    <n v="0"/>
    <n v="6"/>
    <n v="9"/>
    <n v="12"/>
    <n v="12"/>
    <n v="12"/>
    <n v="12"/>
    <n v="18"/>
    <n v="15"/>
    <n v="18"/>
    <n v="21"/>
    <n v="24"/>
    <n v="24"/>
    <n v="27"/>
    <n v="24"/>
    <n v="27"/>
    <n v="27"/>
    <n v="27"/>
    <n v="27"/>
    <n v="27"/>
    <n v="27"/>
    <n v="27"/>
    <n v="24"/>
  </r>
  <r>
    <x v="2"/>
    <x v="9"/>
    <x v="5"/>
    <n v="156"/>
    <n v="162"/>
    <n v="168"/>
    <n v="159"/>
    <n v="168"/>
    <n v="192"/>
    <n v="177"/>
    <n v="195"/>
    <n v="195"/>
    <n v="210"/>
    <n v="225"/>
    <n v="219"/>
    <n v="225"/>
    <n v="213"/>
    <n v="213"/>
    <n v="216"/>
    <n v="237"/>
    <n v="234"/>
    <n v="246"/>
    <n v="255"/>
    <n v="261"/>
    <n v="270"/>
    <n v="285"/>
    <n v="261"/>
  </r>
  <r>
    <x v="2"/>
    <x v="9"/>
    <x v="6"/>
    <n v="0"/>
    <n v="171"/>
    <n v="276"/>
    <n v="360"/>
    <n v="417"/>
    <n v="471"/>
    <n v="525"/>
    <n v="558"/>
    <n v="579"/>
    <n v="594"/>
    <n v="591"/>
    <n v="591"/>
    <n v="576"/>
    <n v="576"/>
    <n v="558"/>
    <n v="582"/>
    <n v="582"/>
    <n v="579"/>
    <n v="588"/>
    <n v="579"/>
    <n v="591"/>
    <n v="597"/>
    <n v="594"/>
    <n v="597"/>
  </r>
  <r>
    <x v="2"/>
    <x v="9"/>
    <x v="7"/>
    <n v="0"/>
    <n v="9"/>
    <n v="18"/>
    <n v="24"/>
    <n v="33"/>
    <n v="42"/>
    <n v="48"/>
    <n v="57"/>
    <n v="69"/>
    <n v="69"/>
    <n v="72"/>
    <n v="75"/>
    <n v="72"/>
    <n v="78"/>
    <n v="78"/>
    <n v="84"/>
    <n v="87"/>
    <n v="96"/>
    <n v="102"/>
    <n v="105"/>
    <n v="111"/>
    <n v="114"/>
    <n v="114"/>
    <n v="111"/>
  </r>
  <r>
    <x v="2"/>
    <x v="9"/>
    <x v="8"/>
    <n v="156"/>
    <n v="183"/>
    <n v="180"/>
    <n v="174"/>
    <n v="153"/>
    <n v="141"/>
    <n v="153"/>
    <n v="144"/>
    <n v="138"/>
    <n v="102"/>
    <n v="90"/>
    <n v="108"/>
    <n v="120"/>
    <n v="129"/>
    <n v="132"/>
    <n v="132"/>
    <n v="126"/>
    <n v="129"/>
    <n v="120"/>
    <n v="123"/>
    <n v="114"/>
    <n v="93"/>
    <n v="84"/>
    <n v="96"/>
  </r>
  <r>
    <x v="2"/>
    <x v="9"/>
    <x v="9"/>
    <n v="54"/>
    <n v="69"/>
    <n v="63"/>
    <n v="57"/>
    <n v="57"/>
    <n v="42"/>
    <n v="33"/>
    <n v="33"/>
    <n v="33"/>
    <n v="30"/>
    <n v="39"/>
    <n v="39"/>
    <n v="39"/>
    <n v="36"/>
    <n v="36"/>
    <n v="33"/>
    <n v="33"/>
    <n v="30"/>
    <n v="30"/>
    <n v="27"/>
    <n v="36"/>
    <n v="39"/>
    <n v="39"/>
    <n v="36"/>
  </r>
  <r>
    <x v="2"/>
    <x v="9"/>
    <x v="10"/>
    <n v="1518"/>
    <n v="1221"/>
    <n v="1092"/>
    <n v="999"/>
    <n v="924"/>
    <n v="849"/>
    <n v="795"/>
    <n v="735"/>
    <n v="693"/>
    <n v="648"/>
    <n v="597"/>
    <n v="543"/>
    <n v="498"/>
    <n v="450"/>
    <n v="420"/>
    <n v="396"/>
    <n v="375"/>
    <n v="354"/>
    <n v="336"/>
    <n v="315"/>
    <n v="297"/>
    <n v="282"/>
    <n v="267"/>
    <n v="261"/>
  </r>
  <r>
    <x v="3"/>
    <x v="0"/>
    <x v="0"/>
    <n v="87"/>
    <n v="87"/>
    <n v="90"/>
    <n v="90"/>
    <n v="87"/>
    <n v="90"/>
    <n v="87"/>
    <n v="87"/>
    <n v="87"/>
    <n v="87"/>
    <n v="87"/>
    <n v="87"/>
    <n v="87"/>
    <n v="87"/>
    <n v="87"/>
    <n v="87"/>
    <n v="87"/>
    <n v="84"/>
    <n v="87"/>
    <n v="87"/>
    <n v="87"/>
    <n v="87"/>
    <n v="87"/>
    <n v="84"/>
  </r>
  <r>
    <x v="3"/>
    <x v="0"/>
    <x v="1"/>
    <n v="0"/>
    <n v="0"/>
    <n v="0"/>
    <n v="0"/>
    <n v="0"/>
    <n v="0"/>
    <n v="0"/>
    <n v="0"/>
    <n v="0"/>
    <n v="0"/>
    <n v="0"/>
    <n v="0"/>
    <n v="0"/>
    <n v="0"/>
    <n v="0"/>
    <n v="0"/>
    <n v="0"/>
    <n v="0"/>
    <n v="0"/>
    <n v="0"/>
    <n v="0"/>
    <n v="0"/>
    <n v="0"/>
    <n v="0"/>
  </r>
  <r>
    <x v="3"/>
    <x v="1"/>
    <x v="1"/>
    <n v="15"/>
    <n v="15"/>
    <n v="18"/>
    <n v="18"/>
    <n v="18"/>
    <n v="18"/>
    <n v="18"/>
    <n v="18"/>
    <n v="18"/>
    <n v="18"/>
    <n v="18"/>
    <n v="18"/>
    <n v="15"/>
    <n v="15"/>
    <n v="15"/>
    <n v="18"/>
    <n v="18"/>
    <n v="18"/>
    <n v="18"/>
    <n v="15"/>
    <n v="18"/>
    <n v="18"/>
    <n v="15"/>
    <n v="18"/>
  </r>
  <r>
    <x v="3"/>
    <x v="2"/>
    <x v="0"/>
    <n v="0"/>
    <n v="0"/>
    <n v="0"/>
    <n v="0"/>
    <n v="0"/>
    <n v="0"/>
    <n v="0"/>
    <n v="0"/>
    <n v="0"/>
    <n v="0"/>
    <n v="0"/>
    <n v="0"/>
    <n v="0"/>
    <n v="0"/>
    <n v="0"/>
    <n v="0"/>
    <n v="0"/>
    <n v="0"/>
    <n v="6"/>
    <n v="6"/>
    <n v="6"/>
    <n v="6"/>
    <n v="6"/>
    <n v="6"/>
  </r>
  <r>
    <x v="3"/>
    <x v="2"/>
    <x v="2"/>
    <n v="0"/>
    <n v="12"/>
    <n v="15"/>
    <n v="15"/>
    <n v="15"/>
    <n v="24"/>
    <n v="9"/>
    <n v="12"/>
    <n v="9"/>
    <n v="15"/>
    <n v="15"/>
    <n v="12"/>
    <n v="9"/>
    <n v="12"/>
    <n v="9"/>
    <n v="9"/>
    <n v="0"/>
    <n v="12"/>
    <n v="0"/>
    <n v="9"/>
    <n v="0"/>
    <n v="0"/>
    <n v="6"/>
    <n v="6"/>
  </r>
  <r>
    <x v="3"/>
    <x v="2"/>
    <x v="3"/>
    <n v="354"/>
    <n v="318"/>
    <n v="297"/>
    <n v="276"/>
    <n v="264"/>
    <n v="246"/>
    <n v="252"/>
    <n v="246"/>
    <n v="237"/>
    <n v="228"/>
    <n v="225"/>
    <n v="225"/>
    <n v="234"/>
    <n v="231"/>
    <n v="222"/>
    <n v="225"/>
    <n v="225"/>
    <n v="210"/>
    <n v="207"/>
    <n v="210"/>
    <n v="213"/>
    <n v="210"/>
    <n v="210"/>
    <n v="204"/>
  </r>
  <r>
    <x v="3"/>
    <x v="2"/>
    <x v="4"/>
    <n v="0"/>
    <n v="0"/>
    <n v="0"/>
    <n v="0"/>
    <n v="0"/>
    <n v="0"/>
    <n v="0"/>
    <n v="0"/>
    <n v="0"/>
    <n v="0"/>
    <n v="0"/>
    <n v="0"/>
    <n v="0"/>
    <n v="0"/>
    <n v="0"/>
    <n v="0"/>
    <n v="0"/>
    <n v="0"/>
    <n v="0"/>
    <n v="0"/>
    <n v="0"/>
    <n v="0"/>
    <n v="0"/>
    <n v="0"/>
  </r>
  <r>
    <x v="3"/>
    <x v="2"/>
    <x v="5"/>
    <n v="0"/>
    <n v="9"/>
    <n v="9"/>
    <n v="15"/>
    <n v="21"/>
    <n v="18"/>
    <n v="21"/>
    <n v="18"/>
    <n v="18"/>
    <n v="18"/>
    <n v="24"/>
    <n v="21"/>
    <n v="18"/>
    <n v="24"/>
    <n v="18"/>
    <n v="18"/>
    <n v="21"/>
    <n v="24"/>
    <n v="33"/>
    <n v="30"/>
    <n v="30"/>
    <n v="33"/>
    <n v="33"/>
    <n v="36"/>
  </r>
  <r>
    <x v="3"/>
    <x v="2"/>
    <x v="6"/>
    <n v="0"/>
    <n v="18"/>
    <n v="30"/>
    <n v="42"/>
    <n v="48"/>
    <n v="60"/>
    <n v="63"/>
    <n v="66"/>
    <n v="66"/>
    <n v="72"/>
    <n v="69"/>
    <n v="75"/>
    <n v="63"/>
    <n v="63"/>
    <n v="66"/>
    <n v="66"/>
    <n v="69"/>
    <n v="72"/>
    <n v="72"/>
    <n v="75"/>
    <n v="75"/>
    <n v="78"/>
    <n v="72"/>
    <n v="75"/>
  </r>
  <r>
    <x v="3"/>
    <x v="2"/>
    <x v="7"/>
    <n v="0"/>
    <n v="0"/>
    <n v="9"/>
    <n v="9"/>
    <n v="9"/>
    <n v="9"/>
    <n v="6"/>
    <n v="12"/>
    <n v="12"/>
    <n v="9"/>
    <n v="15"/>
    <n v="15"/>
    <n v="18"/>
    <n v="15"/>
    <n v="18"/>
    <n v="18"/>
    <n v="21"/>
    <n v="21"/>
    <n v="18"/>
    <n v="21"/>
    <n v="18"/>
    <n v="18"/>
    <n v="21"/>
    <n v="18"/>
  </r>
  <r>
    <x v="3"/>
    <x v="2"/>
    <x v="8"/>
    <n v="9"/>
    <n v="0"/>
    <n v="6"/>
    <n v="6"/>
    <n v="6"/>
    <n v="0"/>
    <n v="0"/>
    <n v="0"/>
    <n v="6"/>
    <n v="9"/>
    <n v="9"/>
    <n v="9"/>
    <n v="15"/>
    <n v="12"/>
    <n v="15"/>
    <n v="12"/>
    <n v="12"/>
    <n v="12"/>
    <n v="9"/>
    <n v="9"/>
    <n v="9"/>
    <n v="9"/>
    <n v="6"/>
    <n v="6"/>
  </r>
  <r>
    <x v="3"/>
    <x v="2"/>
    <x v="9"/>
    <n v="9"/>
    <n v="6"/>
    <n v="9"/>
    <n v="6"/>
    <n v="6"/>
    <n v="9"/>
    <n v="12"/>
    <n v="9"/>
    <n v="9"/>
    <n v="9"/>
    <n v="9"/>
    <n v="9"/>
    <n v="9"/>
    <n v="6"/>
    <n v="9"/>
    <n v="9"/>
    <n v="9"/>
    <n v="6"/>
    <n v="6"/>
    <n v="0"/>
    <n v="6"/>
    <n v="6"/>
    <n v="6"/>
    <n v="6"/>
  </r>
  <r>
    <x v="3"/>
    <x v="2"/>
    <x v="10"/>
    <n v="9"/>
    <n v="9"/>
    <n v="9"/>
    <n v="9"/>
    <n v="9"/>
    <n v="9"/>
    <n v="9"/>
    <n v="12"/>
    <n v="15"/>
    <n v="15"/>
    <n v="15"/>
    <n v="9"/>
    <n v="12"/>
    <n v="12"/>
    <n v="15"/>
    <n v="15"/>
    <n v="12"/>
    <n v="12"/>
    <n v="12"/>
    <n v="12"/>
    <n v="12"/>
    <n v="12"/>
    <n v="15"/>
    <n v="18"/>
  </r>
  <r>
    <x v="3"/>
    <x v="3"/>
    <x v="0"/>
    <n v="0"/>
    <n v="0"/>
    <n v="0"/>
    <n v="0"/>
    <n v="0"/>
    <n v="0"/>
    <n v="0"/>
    <n v="0"/>
    <n v="0"/>
    <n v="0"/>
    <n v="0"/>
    <n v="0"/>
    <n v="0"/>
    <n v="0"/>
    <n v="0"/>
    <n v="0"/>
    <n v="0"/>
    <n v="0"/>
    <n v="0"/>
    <n v="0"/>
    <n v="0"/>
    <n v="0"/>
    <n v="0"/>
    <n v="0"/>
  </r>
  <r>
    <x v="3"/>
    <x v="3"/>
    <x v="2"/>
    <n v="0"/>
    <n v="0"/>
    <n v="0"/>
    <n v="0"/>
    <n v="0"/>
    <n v="0"/>
    <n v="0"/>
    <n v="0"/>
    <n v="0"/>
    <n v="0"/>
    <n v="0"/>
    <n v="0"/>
    <n v="0"/>
    <n v="0"/>
    <n v="0"/>
    <n v="0"/>
    <n v="0"/>
    <n v="0"/>
    <n v="0"/>
    <n v="0"/>
    <n v="0"/>
    <n v="0"/>
    <n v="0"/>
    <n v="0"/>
  </r>
  <r>
    <x v="3"/>
    <x v="3"/>
    <x v="3"/>
    <n v="0"/>
    <n v="0"/>
    <n v="0"/>
    <n v="0"/>
    <n v="0"/>
    <n v="0"/>
    <n v="0"/>
    <n v="0"/>
    <n v="6"/>
    <n v="9"/>
    <n v="9"/>
    <n v="6"/>
    <n v="9"/>
    <n v="12"/>
    <n v="12"/>
    <n v="9"/>
    <n v="12"/>
    <n v="12"/>
    <n v="12"/>
    <n v="12"/>
    <n v="15"/>
    <n v="15"/>
    <n v="18"/>
    <n v="18"/>
  </r>
  <r>
    <x v="3"/>
    <x v="3"/>
    <x v="5"/>
    <n v="0"/>
    <n v="0"/>
    <n v="0"/>
    <n v="0"/>
    <n v="6"/>
    <n v="9"/>
    <n v="0"/>
    <n v="0"/>
    <n v="0"/>
    <n v="9"/>
    <n v="9"/>
    <n v="9"/>
    <n v="9"/>
    <n v="9"/>
    <n v="9"/>
    <n v="9"/>
    <n v="6"/>
    <n v="9"/>
    <n v="0"/>
    <n v="0"/>
    <n v="9"/>
    <n v="12"/>
    <n v="12"/>
    <n v="12"/>
  </r>
  <r>
    <x v="3"/>
    <x v="3"/>
    <x v="6"/>
    <n v="0"/>
    <n v="0"/>
    <n v="0"/>
    <n v="9"/>
    <n v="9"/>
    <n v="9"/>
    <n v="9"/>
    <n v="12"/>
    <n v="12"/>
    <n v="18"/>
    <n v="21"/>
    <n v="21"/>
    <n v="18"/>
    <n v="15"/>
    <n v="18"/>
    <n v="21"/>
    <n v="21"/>
    <n v="21"/>
    <n v="21"/>
    <n v="21"/>
    <n v="24"/>
    <n v="24"/>
    <n v="24"/>
    <n v="24"/>
  </r>
  <r>
    <x v="3"/>
    <x v="3"/>
    <x v="7"/>
    <n v="0"/>
    <n v="0"/>
    <n v="0"/>
    <n v="0"/>
    <n v="0"/>
    <n v="0"/>
    <n v="0"/>
    <n v="0"/>
    <n v="0"/>
    <n v="0"/>
    <n v="0"/>
    <n v="0"/>
    <n v="0"/>
    <n v="0"/>
    <n v="0"/>
    <n v="0"/>
    <n v="0"/>
    <n v="0"/>
    <n v="0"/>
    <n v="0"/>
    <n v="0"/>
    <n v="0"/>
    <n v="0"/>
    <n v="0"/>
  </r>
  <r>
    <x v="3"/>
    <x v="3"/>
    <x v="8"/>
    <n v="69"/>
    <n v="69"/>
    <n v="66"/>
    <n v="57"/>
    <n v="48"/>
    <n v="45"/>
    <n v="48"/>
    <n v="45"/>
    <n v="39"/>
    <n v="24"/>
    <n v="21"/>
    <n v="24"/>
    <n v="27"/>
    <n v="27"/>
    <n v="24"/>
    <n v="27"/>
    <n v="21"/>
    <n v="21"/>
    <n v="21"/>
    <n v="21"/>
    <n v="18"/>
    <n v="9"/>
    <n v="12"/>
    <n v="12"/>
  </r>
  <r>
    <x v="3"/>
    <x v="3"/>
    <x v="9"/>
    <n v="0"/>
    <n v="0"/>
    <n v="0"/>
    <n v="0"/>
    <n v="0"/>
    <n v="0"/>
    <n v="0"/>
    <n v="0"/>
    <n v="0"/>
    <n v="0"/>
    <n v="0"/>
    <n v="0"/>
    <n v="0"/>
    <n v="0"/>
    <n v="0"/>
    <n v="0"/>
    <n v="0"/>
    <n v="0"/>
    <n v="0"/>
    <n v="0"/>
    <n v="0"/>
    <n v="0"/>
    <n v="0"/>
    <n v="0"/>
  </r>
  <r>
    <x v="3"/>
    <x v="3"/>
    <x v="10"/>
    <n v="0"/>
    <n v="0"/>
    <n v="0"/>
    <n v="0"/>
    <n v="0"/>
    <n v="0"/>
    <n v="0"/>
    <n v="0"/>
    <n v="0"/>
    <n v="0"/>
    <n v="0"/>
    <n v="0"/>
    <n v="0"/>
    <n v="0"/>
    <n v="0"/>
    <n v="0"/>
    <n v="0"/>
    <n v="0"/>
    <n v="0"/>
    <n v="0"/>
    <n v="0"/>
    <n v="0"/>
    <n v="0"/>
    <n v="0"/>
  </r>
  <r>
    <x v="3"/>
    <x v="4"/>
    <x v="2"/>
    <n v="0"/>
    <n v="0"/>
    <n v="0"/>
    <n v="0"/>
    <n v="0"/>
    <n v="0"/>
    <n v="0"/>
    <n v="0"/>
    <n v="0"/>
    <n v="0"/>
    <n v="0"/>
    <n v="0"/>
    <n v="0"/>
    <n v="0"/>
    <n v="0"/>
    <n v="0"/>
    <n v="0"/>
    <n v="0"/>
    <n v="0"/>
    <n v="0"/>
    <n v="0"/>
    <n v="0"/>
    <n v="0"/>
    <n v="0"/>
  </r>
  <r>
    <x v="3"/>
    <x v="4"/>
    <x v="3"/>
    <n v="0"/>
    <n v="0"/>
    <n v="0"/>
    <n v="0"/>
    <n v="0"/>
    <n v="0"/>
    <n v="0"/>
    <n v="0"/>
    <n v="0"/>
    <n v="0"/>
    <n v="0"/>
    <n v="0"/>
    <n v="0"/>
    <n v="0"/>
    <n v="0"/>
    <n v="0"/>
    <n v="0"/>
    <n v="0"/>
    <n v="0"/>
    <n v="0"/>
    <n v="0"/>
    <n v="0"/>
    <n v="0"/>
    <n v="0"/>
  </r>
  <r>
    <x v="3"/>
    <x v="4"/>
    <x v="4"/>
    <n v="21"/>
    <n v="15"/>
    <n v="9"/>
    <n v="9"/>
    <n v="9"/>
    <n v="9"/>
    <n v="9"/>
    <n v="9"/>
    <n v="9"/>
    <n v="9"/>
    <n v="9"/>
    <n v="9"/>
    <n v="9"/>
    <n v="9"/>
    <n v="9"/>
    <n v="9"/>
    <n v="0"/>
    <n v="0"/>
    <n v="0"/>
    <n v="0"/>
    <n v="0"/>
    <n v="0"/>
    <n v="0"/>
    <n v="0"/>
  </r>
  <r>
    <x v="3"/>
    <x v="4"/>
    <x v="5"/>
    <n v="0"/>
    <n v="0"/>
    <n v="0"/>
    <n v="0"/>
    <n v="0"/>
    <n v="0"/>
    <n v="0"/>
    <n v="0"/>
    <n v="0"/>
    <n v="0"/>
    <n v="0"/>
    <n v="0"/>
    <n v="0"/>
    <n v="0"/>
    <n v="0"/>
    <n v="0"/>
    <n v="0"/>
    <n v="0"/>
    <n v="0"/>
    <n v="0"/>
    <n v="0"/>
    <n v="0"/>
    <n v="0"/>
    <n v="0"/>
  </r>
  <r>
    <x v="3"/>
    <x v="4"/>
    <x v="6"/>
    <n v="0"/>
    <n v="0"/>
    <n v="9"/>
    <n v="9"/>
    <n v="9"/>
    <n v="9"/>
    <n v="9"/>
    <n v="12"/>
    <n v="9"/>
    <n v="9"/>
    <n v="9"/>
    <n v="9"/>
    <n v="9"/>
    <n v="9"/>
    <n v="9"/>
    <n v="12"/>
    <n v="12"/>
    <n v="15"/>
    <n v="12"/>
    <n v="15"/>
    <n v="15"/>
    <n v="15"/>
    <n v="15"/>
    <n v="15"/>
  </r>
  <r>
    <x v="3"/>
    <x v="5"/>
    <x v="0"/>
    <n v="0"/>
    <n v="0"/>
    <n v="0"/>
    <n v="0"/>
    <n v="0"/>
    <n v="0"/>
    <n v="0"/>
    <n v="0"/>
    <n v="0"/>
    <n v="0"/>
    <n v="0"/>
    <n v="0"/>
    <n v="0"/>
    <n v="6"/>
    <n v="6"/>
    <n v="9"/>
    <n v="6"/>
    <n v="6"/>
    <n v="9"/>
    <n v="9"/>
    <n v="12"/>
    <n v="12"/>
    <n v="12"/>
    <n v="12"/>
  </r>
  <r>
    <x v="3"/>
    <x v="5"/>
    <x v="1"/>
    <n v="0"/>
    <n v="0"/>
    <n v="0"/>
    <n v="0"/>
    <n v="0"/>
    <n v="0"/>
    <n v="0"/>
    <n v="0"/>
    <n v="0"/>
    <n v="0"/>
    <n v="0"/>
    <n v="0"/>
    <n v="0"/>
    <n v="0"/>
    <n v="0"/>
    <n v="0"/>
    <n v="0"/>
    <n v="0"/>
    <n v="0"/>
    <n v="0"/>
    <n v="0"/>
    <n v="0"/>
    <n v="0"/>
    <n v="0"/>
  </r>
  <r>
    <x v="3"/>
    <x v="5"/>
    <x v="2"/>
    <n v="0"/>
    <n v="15"/>
    <n v="18"/>
    <n v="21"/>
    <n v="18"/>
    <n v="27"/>
    <n v="18"/>
    <n v="24"/>
    <n v="21"/>
    <n v="24"/>
    <n v="24"/>
    <n v="27"/>
    <n v="30"/>
    <n v="24"/>
    <n v="21"/>
    <n v="21"/>
    <n v="30"/>
    <n v="21"/>
    <n v="27"/>
    <n v="30"/>
    <n v="21"/>
    <n v="27"/>
    <n v="30"/>
    <n v="24"/>
  </r>
  <r>
    <x v="3"/>
    <x v="5"/>
    <x v="3"/>
    <n v="0"/>
    <n v="15"/>
    <n v="21"/>
    <n v="30"/>
    <n v="30"/>
    <n v="39"/>
    <n v="45"/>
    <n v="48"/>
    <n v="48"/>
    <n v="51"/>
    <n v="48"/>
    <n v="51"/>
    <n v="54"/>
    <n v="57"/>
    <n v="60"/>
    <n v="60"/>
    <n v="54"/>
    <n v="60"/>
    <n v="60"/>
    <n v="63"/>
    <n v="72"/>
    <n v="66"/>
    <n v="66"/>
    <n v="69"/>
  </r>
  <r>
    <x v="3"/>
    <x v="5"/>
    <x v="4"/>
    <n v="0"/>
    <n v="0"/>
    <n v="0"/>
    <n v="0"/>
    <n v="0"/>
    <n v="0"/>
    <n v="0"/>
    <n v="0"/>
    <n v="0"/>
    <n v="0"/>
    <n v="0"/>
    <n v="0"/>
    <n v="0"/>
    <n v="0"/>
    <n v="0"/>
    <n v="0"/>
    <n v="0"/>
    <n v="0"/>
    <n v="0"/>
    <n v="0"/>
    <n v="0"/>
    <n v="0"/>
    <n v="0"/>
    <n v="0"/>
  </r>
  <r>
    <x v="3"/>
    <x v="5"/>
    <x v="5"/>
    <n v="468"/>
    <n v="402"/>
    <n v="372"/>
    <n v="345"/>
    <n v="339"/>
    <n v="312"/>
    <n v="300"/>
    <n v="291"/>
    <n v="291"/>
    <n v="282"/>
    <n v="276"/>
    <n v="264"/>
    <n v="252"/>
    <n v="252"/>
    <n v="252"/>
    <n v="243"/>
    <n v="237"/>
    <n v="246"/>
    <n v="231"/>
    <n v="225"/>
    <n v="228"/>
    <n v="219"/>
    <n v="228"/>
    <n v="228"/>
  </r>
  <r>
    <x v="3"/>
    <x v="5"/>
    <x v="6"/>
    <n v="0"/>
    <n v="33"/>
    <n v="48"/>
    <n v="63"/>
    <n v="78"/>
    <n v="81"/>
    <n v="90"/>
    <n v="96"/>
    <n v="99"/>
    <n v="102"/>
    <n v="105"/>
    <n v="111"/>
    <n v="117"/>
    <n v="117"/>
    <n v="123"/>
    <n v="123"/>
    <n v="129"/>
    <n v="126"/>
    <n v="129"/>
    <n v="129"/>
    <n v="126"/>
    <n v="129"/>
    <n v="126"/>
    <n v="123"/>
  </r>
  <r>
    <x v="3"/>
    <x v="5"/>
    <x v="7"/>
    <n v="36"/>
    <n v="39"/>
    <n v="39"/>
    <n v="39"/>
    <n v="33"/>
    <n v="42"/>
    <n v="36"/>
    <n v="39"/>
    <n v="39"/>
    <n v="33"/>
    <n v="30"/>
    <n v="33"/>
    <n v="36"/>
    <n v="36"/>
    <n v="36"/>
    <n v="39"/>
    <n v="45"/>
    <n v="39"/>
    <n v="39"/>
    <n v="39"/>
    <n v="39"/>
    <n v="45"/>
    <n v="42"/>
    <n v="42"/>
  </r>
  <r>
    <x v="3"/>
    <x v="5"/>
    <x v="8"/>
    <n v="12"/>
    <n v="12"/>
    <n v="15"/>
    <n v="12"/>
    <n v="9"/>
    <n v="12"/>
    <n v="15"/>
    <n v="15"/>
    <n v="15"/>
    <n v="18"/>
    <n v="18"/>
    <n v="21"/>
    <n v="18"/>
    <n v="21"/>
    <n v="18"/>
    <n v="21"/>
    <n v="18"/>
    <n v="18"/>
    <n v="21"/>
    <n v="21"/>
    <n v="21"/>
    <n v="21"/>
    <n v="15"/>
    <n v="15"/>
  </r>
  <r>
    <x v="3"/>
    <x v="5"/>
    <x v="9"/>
    <n v="9"/>
    <n v="9"/>
    <n v="12"/>
    <n v="12"/>
    <n v="15"/>
    <n v="15"/>
    <n v="15"/>
    <n v="9"/>
    <n v="9"/>
    <n v="12"/>
    <n v="12"/>
    <n v="12"/>
    <n v="9"/>
    <n v="6"/>
    <n v="9"/>
    <n v="9"/>
    <n v="6"/>
    <n v="9"/>
    <n v="9"/>
    <n v="9"/>
    <n v="6"/>
    <n v="0"/>
    <n v="0"/>
    <n v="9"/>
  </r>
  <r>
    <x v="3"/>
    <x v="5"/>
    <x v="10"/>
    <n v="0"/>
    <n v="0"/>
    <n v="0"/>
    <n v="0"/>
    <n v="0"/>
    <n v="0"/>
    <n v="0"/>
    <n v="0"/>
    <n v="0"/>
    <n v="0"/>
    <n v="6"/>
    <n v="6"/>
    <n v="6"/>
    <n v="0"/>
    <n v="0"/>
    <n v="0"/>
    <n v="0"/>
    <n v="0"/>
    <n v="0"/>
    <n v="0"/>
    <n v="0"/>
    <n v="0"/>
    <n v="0"/>
    <n v="0"/>
  </r>
  <r>
    <x v="3"/>
    <x v="6"/>
    <x v="0"/>
    <n v="0"/>
    <n v="0"/>
    <n v="0"/>
    <n v="0"/>
    <n v="0"/>
    <n v="0"/>
    <n v="0"/>
    <n v="0"/>
    <n v="0"/>
    <n v="0"/>
    <n v="0"/>
    <n v="0"/>
    <n v="0"/>
    <n v="0"/>
    <n v="0"/>
    <n v="0"/>
    <n v="0"/>
    <n v="0"/>
    <n v="0"/>
    <n v="0"/>
    <n v="0"/>
    <n v="0"/>
    <n v="0"/>
    <n v="0"/>
  </r>
  <r>
    <x v="3"/>
    <x v="6"/>
    <x v="2"/>
    <n v="66"/>
    <n v="30"/>
    <n v="30"/>
    <n v="24"/>
    <n v="24"/>
    <n v="24"/>
    <n v="18"/>
    <n v="21"/>
    <n v="21"/>
    <n v="18"/>
    <n v="18"/>
    <n v="15"/>
    <n v="18"/>
    <n v="21"/>
    <n v="18"/>
    <n v="18"/>
    <n v="18"/>
    <n v="12"/>
    <n v="12"/>
    <n v="12"/>
    <n v="12"/>
    <n v="12"/>
    <n v="12"/>
    <n v="9"/>
  </r>
  <r>
    <x v="3"/>
    <x v="6"/>
    <x v="3"/>
    <n v="42"/>
    <n v="54"/>
    <n v="48"/>
    <n v="54"/>
    <n v="60"/>
    <n v="54"/>
    <n v="51"/>
    <n v="51"/>
    <n v="42"/>
    <n v="48"/>
    <n v="42"/>
    <n v="45"/>
    <n v="45"/>
    <n v="42"/>
    <n v="45"/>
    <n v="51"/>
    <n v="45"/>
    <n v="51"/>
    <n v="48"/>
    <n v="48"/>
    <n v="51"/>
    <n v="51"/>
    <n v="45"/>
    <n v="48"/>
  </r>
  <r>
    <x v="3"/>
    <x v="6"/>
    <x v="5"/>
    <n v="0"/>
    <n v="12"/>
    <n v="18"/>
    <n v="12"/>
    <n v="15"/>
    <n v="15"/>
    <n v="18"/>
    <n v="15"/>
    <n v="21"/>
    <n v="24"/>
    <n v="24"/>
    <n v="21"/>
    <n v="21"/>
    <n v="18"/>
    <n v="18"/>
    <n v="15"/>
    <n v="15"/>
    <n v="18"/>
    <n v="18"/>
    <n v="15"/>
    <n v="12"/>
    <n v="18"/>
    <n v="18"/>
    <n v="18"/>
  </r>
  <r>
    <x v="3"/>
    <x v="6"/>
    <x v="6"/>
    <n v="0"/>
    <n v="6"/>
    <n v="12"/>
    <n v="18"/>
    <n v="15"/>
    <n v="18"/>
    <n v="21"/>
    <n v="21"/>
    <n v="24"/>
    <n v="21"/>
    <n v="24"/>
    <n v="21"/>
    <n v="24"/>
    <n v="21"/>
    <n v="24"/>
    <n v="24"/>
    <n v="27"/>
    <n v="27"/>
    <n v="27"/>
    <n v="27"/>
    <n v="27"/>
    <n v="27"/>
    <n v="27"/>
    <n v="27"/>
  </r>
  <r>
    <x v="3"/>
    <x v="6"/>
    <x v="7"/>
    <n v="0"/>
    <n v="0"/>
    <n v="0"/>
    <n v="0"/>
    <n v="0"/>
    <n v="0"/>
    <n v="0"/>
    <n v="0"/>
    <n v="0"/>
    <n v="0"/>
    <n v="0"/>
    <n v="0"/>
    <n v="0"/>
    <n v="0"/>
    <n v="0"/>
    <n v="0"/>
    <n v="6"/>
    <n v="0"/>
    <n v="0"/>
    <n v="0"/>
    <n v="6"/>
    <n v="0"/>
    <n v="0"/>
    <n v="0"/>
  </r>
  <r>
    <x v="3"/>
    <x v="6"/>
    <x v="8"/>
    <n v="0"/>
    <n v="0"/>
    <n v="0"/>
    <n v="0"/>
    <n v="0"/>
    <n v="0"/>
    <n v="0"/>
    <n v="0"/>
    <n v="0"/>
    <n v="0"/>
    <n v="0"/>
    <n v="6"/>
    <n v="0"/>
    <n v="0"/>
    <n v="0"/>
    <n v="0"/>
    <n v="0"/>
    <n v="0"/>
    <n v="0"/>
    <n v="0"/>
    <n v="0"/>
    <n v="0"/>
    <n v="0"/>
    <n v="0"/>
  </r>
  <r>
    <x v="3"/>
    <x v="6"/>
    <x v="9"/>
    <n v="0"/>
    <n v="0"/>
    <n v="0"/>
    <n v="0"/>
    <n v="0"/>
    <n v="0"/>
    <n v="0"/>
    <n v="0"/>
    <n v="0"/>
    <n v="0"/>
    <n v="0"/>
    <n v="0"/>
    <n v="0"/>
    <n v="0"/>
    <n v="0"/>
    <n v="0"/>
    <n v="0"/>
    <n v="0"/>
    <n v="0"/>
    <n v="0"/>
    <n v="0"/>
    <n v="0"/>
    <n v="0"/>
    <n v="0"/>
  </r>
  <r>
    <x v="3"/>
    <x v="6"/>
    <x v="10"/>
    <n v="0"/>
    <n v="0"/>
    <n v="0"/>
    <n v="0"/>
    <n v="0"/>
    <n v="0"/>
    <n v="0"/>
    <n v="0"/>
    <n v="0"/>
    <n v="0"/>
    <n v="0"/>
    <n v="0"/>
    <n v="0"/>
    <n v="6"/>
    <n v="6"/>
    <n v="0"/>
    <n v="0"/>
    <n v="0"/>
    <n v="0"/>
    <n v="0"/>
    <n v="0"/>
    <n v="0"/>
    <n v="0"/>
    <n v="0"/>
  </r>
  <r>
    <x v="3"/>
    <x v="7"/>
    <x v="0"/>
    <n v="0"/>
    <n v="0"/>
    <n v="0"/>
    <n v="0"/>
    <n v="0"/>
    <n v="0"/>
    <n v="0"/>
    <n v="0"/>
    <n v="0"/>
    <n v="0"/>
    <n v="0"/>
    <n v="0"/>
    <n v="0"/>
    <n v="0"/>
    <n v="0"/>
    <n v="0"/>
    <n v="0"/>
    <n v="0"/>
    <n v="0"/>
    <n v="0"/>
    <n v="0"/>
    <n v="0"/>
    <n v="0"/>
    <n v="0"/>
  </r>
  <r>
    <x v="3"/>
    <x v="7"/>
    <x v="2"/>
    <n v="0"/>
    <n v="0"/>
    <n v="0"/>
    <n v="0"/>
    <n v="0"/>
    <n v="0"/>
    <n v="0"/>
    <n v="0"/>
    <n v="0"/>
    <n v="0"/>
    <n v="0"/>
    <n v="0"/>
    <n v="0"/>
    <n v="0"/>
    <n v="0"/>
    <n v="0"/>
    <n v="0"/>
    <n v="0"/>
    <n v="0"/>
    <n v="0"/>
    <n v="0"/>
    <n v="0"/>
    <n v="0"/>
    <n v="0"/>
  </r>
  <r>
    <x v="3"/>
    <x v="7"/>
    <x v="3"/>
    <n v="0"/>
    <n v="6"/>
    <n v="9"/>
    <n v="6"/>
    <n v="9"/>
    <n v="9"/>
    <n v="9"/>
    <n v="9"/>
    <n v="9"/>
    <n v="9"/>
    <n v="9"/>
    <n v="9"/>
    <n v="15"/>
    <n v="15"/>
    <n v="15"/>
    <n v="12"/>
    <n v="9"/>
    <n v="12"/>
    <n v="12"/>
    <n v="12"/>
    <n v="12"/>
    <n v="12"/>
    <n v="9"/>
    <n v="9"/>
  </r>
  <r>
    <x v="3"/>
    <x v="7"/>
    <x v="5"/>
    <n v="18"/>
    <n v="18"/>
    <n v="21"/>
    <n v="18"/>
    <n v="18"/>
    <n v="21"/>
    <n v="21"/>
    <n v="18"/>
    <n v="21"/>
    <n v="21"/>
    <n v="18"/>
    <n v="21"/>
    <n v="21"/>
    <n v="18"/>
    <n v="21"/>
    <n v="18"/>
    <n v="21"/>
    <n v="21"/>
    <n v="21"/>
    <n v="21"/>
    <n v="21"/>
    <n v="24"/>
    <n v="24"/>
    <n v="27"/>
  </r>
  <r>
    <x v="3"/>
    <x v="7"/>
    <x v="6"/>
    <n v="0"/>
    <n v="12"/>
    <n v="18"/>
    <n v="21"/>
    <n v="24"/>
    <n v="27"/>
    <n v="24"/>
    <n v="30"/>
    <n v="27"/>
    <n v="27"/>
    <n v="27"/>
    <n v="27"/>
    <n v="24"/>
    <n v="27"/>
    <n v="27"/>
    <n v="27"/>
    <n v="33"/>
    <n v="30"/>
    <n v="30"/>
    <n v="33"/>
    <n v="36"/>
    <n v="36"/>
    <n v="36"/>
    <n v="33"/>
  </r>
  <r>
    <x v="3"/>
    <x v="7"/>
    <x v="7"/>
    <n v="117"/>
    <n v="96"/>
    <n v="90"/>
    <n v="84"/>
    <n v="81"/>
    <n v="78"/>
    <n v="81"/>
    <n v="78"/>
    <n v="75"/>
    <n v="78"/>
    <n v="78"/>
    <n v="75"/>
    <n v="75"/>
    <n v="72"/>
    <n v="69"/>
    <n v="75"/>
    <n v="72"/>
    <n v="69"/>
    <n v="69"/>
    <n v="69"/>
    <n v="63"/>
    <n v="63"/>
    <n v="60"/>
    <n v="60"/>
  </r>
  <r>
    <x v="3"/>
    <x v="7"/>
    <x v="8"/>
    <n v="0"/>
    <n v="0"/>
    <n v="0"/>
    <n v="0"/>
    <n v="0"/>
    <n v="0"/>
    <n v="0"/>
    <n v="0"/>
    <n v="0"/>
    <n v="0"/>
    <n v="0"/>
    <n v="0"/>
    <n v="0"/>
    <n v="0"/>
    <n v="0"/>
    <n v="0"/>
    <n v="0"/>
    <n v="0"/>
    <n v="0"/>
    <n v="0"/>
    <n v="0"/>
    <n v="0"/>
    <n v="0"/>
    <n v="0"/>
  </r>
  <r>
    <x v="3"/>
    <x v="7"/>
    <x v="9"/>
    <n v="0"/>
    <n v="0"/>
    <n v="0"/>
    <n v="0"/>
    <n v="0"/>
    <n v="0"/>
    <n v="0"/>
    <n v="0"/>
    <n v="0"/>
    <n v="0"/>
    <n v="0"/>
    <n v="0"/>
    <n v="0"/>
    <n v="0"/>
    <n v="0"/>
    <n v="0"/>
    <n v="0"/>
    <n v="0"/>
    <n v="0"/>
    <n v="0"/>
    <n v="0"/>
    <n v="0"/>
    <n v="0"/>
    <n v="0"/>
  </r>
  <r>
    <x v="3"/>
    <x v="7"/>
    <x v="10"/>
    <n v="0"/>
    <n v="0"/>
    <n v="0"/>
    <n v="0"/>
    <n v="0"/>
    <n v="0"/>
    <n v="0"/>
    <n v="0"/>
    <n v="0"/>
    <n v="0"/>
    <n v="0"/>
    <n v="0"/>
    <n v="0"/>
    <n v="0"/>
    <n v="0"/>
    <n v="0"/>
    <n v="0"/>
    <n v="0"/>
    <n v="0"/>
    <n v="0"/>
    <n v="0"/>
    <n v="0"/>
    <n v="0"/>
    <n v="0"/>
  </r>
  <r>
    <x v="3"/>
    <x v="8"/>
    <x v="2"/>
    <n v="0"/>
    <n v="0"/>
    <n v="0"/>
    <n v="0"/>
    <n v="0"/>
    <n v="0"/>
    <n v="0"/>
    <n v="0"/>
    <n v="0"/>
    <n v="0"/>
    <n v="0"/>
    <n v="0"/>
    <n v="0"/>
    <n v="0"/>
    <n v="0"/>
    <n v="0"/>
    <n v="0"/>
    <n v="0"/>
    <n v="0"/>
    <n v="0"/>
    <n v="0"/>
    <n v="0"/>
    <n v="0"/>
    <n v="0"/>
  </r>
  <r>
    <x v="3"/>
    <x v="8"/>
    <x v="3"/>
    <n v="0"/>
    <n v="0"/>
    <n v="0"/>
    <n v="0"/>
    <n v="0"/>
    <n v="0"/>
    <n v="0"/>
    <n v="0"/>
    <n v="0"/>
    <n v="0"/>
    <n v="0"/>
    <n v="6"/>
    <n v="0"/>
    <n v="0"/>
    <n v="0"/>
    <n v="0"/>
    <n v="0"/>
    <n v="0"/>
    <n v="0"/>
    <n v="0"/>
    <n v="0"/>
    <n v="0"/>
    <n v="0"/>
    <n v="0"/>
  </r>
  <r>
    <x v="3"/>
    <x v="8"/>
    <x v="5"/>
    <n v="0"/>
    <n v="0"/>
    <n v="0"/>
    <n v="0"/>
    <n v="0"/>
    <n v="0"/>
    <n v="0"/>
    <n v="0"/>
    <n v="0"/>
    <n v="0"/>
    <n v="0"/>
    <n v="0"/>
    <n v="0"/>
    <n v="0"/>
    <n v="0"/>
    <n v="0"/>
    <n v="0"/>
    <n v="0"/>
    <n v="0"/>
    <n v="0"/>
    <n v="0"/>
    <n v="0"/>
    <n v="0"/>
    <n v="0"/>
  </r>
  <r>
    <x v="3"/>
    <x v="8"/>
    <x v="6"/>
    <n v="0"/>
    <n v="0"/>
    <n v="0"/>
    <n v="0"/>
    <n v="0"/>
    <n v="0"/>
    <n v="6"/>
    <n v="9"/>
    <n v="9"/>
    <n v="9"/>
    <n v="9"/>
    <n v="9"/>
    <n v="9"/>
    <n v="12"/>
    <n v="9"/>
    <n v="12"/>
    <n v="9"/>
    <n v="9"/>
    <n v="9"/>
    <n v="12"/>
    <n v="12"/>
    <n v="9"/>
    <n v="12"/>
    <n v="9"/>
  </r>
  <r>
    <x v="3"/>
    <x v="8"/>
    <x v="7"/>
    <n v="0"/>
    <n v="0"/>
    <n v="0"/>
    <n v="0"/>
    <n v="0"/>
    <n v="0"/>
    <n v="0"/>
    <n v="0"/>
    <n v="0"/>
    <n v="0"/>
    <n v="0"/>
    <n v="0"/>
    <n v="0"/>
    <n v="0"/>
    <n v="0"/>
    <n v="0"/>
    <n v="0"/>
    <n v="0"/>
    <n v="0"/>
    <n v="0"/>
    <n v="0"/>
    <n v="0"/>
    <n v="0"/>
    <n v="0"/>
  </r>
  <r>
    <x v="3"/>
    <x v="8"/>
    <x v="8"/>
    <n v="0"/>
    <n v="0"/>
    <n v="0"/>
    <n v="0"/>
    <n v="0"/>
    <n v="0"/>
    <n v="0"/>
    <n v="0"/>
    <n v="0"/>
    <n v="0"/>
    <n v="0"/>
    <n v="0"/>
    <n v="0"/>
    <n v="0"/>
    <n v="0"/>
    <n v="0"/>
    <n v="0"/>
    <n v="0"/>
    <n v="0"/>
    <n v="0"/>
    <n v="0"/>
    <n v="0"/>
    <n v="0"/>
    <n v="0"/>
  </r>
  <r>
    <x v="3"/>
    <x v="8"/>
    <x v="9"/>
    <n v="27"/>
    <n v="21"/>
    <n v="18"/>
    <n v="15"/>
    <n v="15"/>
    <n v="9"/>
    <n v="9"/>
    <n v="6"/>
    <n v="0"/>
    <n v="0"/>
    <n v="0"/>
    <n v="0"/>
    <n v="0"/>
    <n v="0"/>
    <n v="0"/>
    <n v="0"/>
    <n v="0"/>
    <n v="0"/>
    <n v="0"/>
    <n v="0"/>
    <n v="0"/>
    <n v="0"/>
    <n v="0"/>
    <n v="0"/>
  </r>
  <r>
    <x v="3"/>
    <x v="8"/>
    <x v="10"/>
    <n v="0"/>
    <n v="0"/>
    <n v="0"/>
    <n v="0"/>
    <n v="0"/>
    <n v="0"/>
    <n v="0"/>
    <n v="0"/>
    <n v="0"/>
    <n v="0"/>
    <n v="0"/>
    <n v="0"/>
    <n v="0"/>
    <n v="0"/>
    <n v="0"/>
    <n v="0"/>
    <n v="0"/>
    <n v="0"/>
    <n v="0"/>
    <n v="0"/>
    <n v="0"/>
    <n v="0"/>
    <n v="0"/>
    <n v="0"/>
  </r>
  <r>
    <x v="3"/>
    <x v="9"/>
    <x v="2"/>
    <n v="0"/>
    <n v="0"/>
    <n v="0"/>
    <n v="0"/>
    <n v="0"/>
    <n v="0"/>
    <n v="0"/>
    <n v="0"/>
    <n v="0"/>
    <n v="0"/>
    <n v="0"/>
    <n v="0"/>
    <n v="0"/>
    <n v="0"/>
    <n v="0"/>
    <n v="0"/>
    <n v="0"/>
    <n v="0"/>
    <n v="0"/>
    <n v="0"/>
    <n v="0"/>
    <n v="0"/>
    <n v="0"/>
    <n v="0"/>
  </r>
  <r>
    <x v="3"/>
    <x v="9"/>
    <x v="3"/>
    <n v="0"/>
    <n v="0"/>
    <n v="0"/>
    <n v="0"/>
    <n v="0"/>
    <n v="0"/>
    <n v="0"/>
    <n v="0"/>
    <n v="0"/>
    <n v="0"/>
    <n v="0"/>
    <n v="0"/>
    <n v="0"/>
    <n v="0"/>
    <n v="0"/>
    <n v="0"/>
    <n v="0"/>
    <n v="0"/>
    <n v="0"/>
    <n v="0"/>
    <n v="0"/>
    <n v="0"/>
    <n v="0"/>
    <n v="0"/>
  </r>
  <r>
    <x v="3"/>
    <x v="9"/>
    <x v="5"/>
    <n v="0"/>
    <n v="0"/>
    <n v="0"/>
    <n v="0"/>
    <n v="0"/>
    <n v="0"/>
    <n v="0"/>
    <n v="0"/>
    <n v="0"/>
    <n v="0"/>
    <n v="0"/>
    <n v="0"/>
    <n v="0"/>
    <n v="0"/>
    <n v="0"/>
    <n v="0"/>
    <n v="0"/>
    <n v="0"/>
    <n v="0"/>
    <n v="0"/>
    <n v="0"/>
    <n v="0"/>
    <n v="0"/>
    <n v="0"/>
  </r>
  <r>
    <x v="3"/>
    <x v="9"/>
    <x v="6"/>
    <n v="0"/>
    <n v="0"/>
    <n v="0"/>
    <n v="0"/>
    <n v="0"/>
    <n v="0"/>
    <n v="0"/>
    <n v="0"/>
    <n v="0"/>
    <n v="0"/>
    <n v="0"/>
    <n v="0"/>
    <n v="0"/>
    <n v="0"/>
    <n v="0"/>
    <n v="0"/>
    <n v="0"/>
    <n v="0"/>
    <n v="0"/>
    <n v="0"/>
    <n v="0"/>
    <n v="0"/>
    <n v="0"/>
    <n v="0"/>
  </r>
  <r>
    <x v="3"/>
    <x v="9"/>
    <x v="7"/>
    <n v="0"/>
    <n v="0"/>
    <n v="0"/>
    <n v="0"/>
    <n v="0"/>
    <n v="0"/>
    <n v="0"/>
    <n v="0"/>
    <n v="0"/>
    <n v="0"/>
    <n v="0"/>
    <n v="0"/>
    <n v="0"/>
    <n v="0"/>
    <n v="0"/>
    <n v="0"/>
    <n v="0"/>
    <n v="0"/>
    <n v="0"/>
    <n v="0"/>
    <n v="0"/>
    <n v="0"/>
    <n v="0"/>
    <n v="0"/>
  </r>
  <r>
    <x v="3"/>
    <x v="9"/>
    <x v="8"/>
    <n v="0"/>
    <n v="0"/>
    <n v="0"/>
    <n v="0"/>
    <n v="0"/>
    <n v="0"/>
    <n v="0"/>
    <n v="0"/>
    <n v="0"/>
    <n v="0"/>
    <n v="0"/>
    <n v="0"/>
    <n v="0"/>
    <n v="0"/>
    <n v="0"/>
    <n v="0"/>
    <n v="0"/>
    <n v="0"/>
    <n v="0"/>
    <n v="0"/>
    <n v="0"/>
    <n v="0"/>
    <n v="0"/>
    <n v="0"/>
  </r>
  <r>
    <x v="3"/>
    <x v="9"/>
    <x v="9"/>
    <n v="0"/>
    <n v="0"/>
    <n v="0"/>
    <n v="0"/>
    <n v="0"/>
    <n v="0"/>
    <n v="0"/>
    <n v="0"/>
    <n v="0"/>
    <n v="0"/>
    <n v="0"/>
    <n v="0"/>
    <n v="0"/>
    <n v="0"/>
    <n v="0"/>
    <n v="0"/>
    <n v="0"/>
    <n v="0"/>
    <n v="0"/>
    <n v="0"/>
    <n v="0"/>
    <n v="0"/>
    <n v="0"/>
    <n v="0"/>
  </r>
  <r>
    <x v="3"/>
    <x v="9"/>
    <x v="10"/>
    <n v="12"/>
    <n v="9"/>
    <n v="9"/>
    <n v="6"/>
    <n v="6"/>
    <n v="6"/>
    <n v="6"/>
    <n v="6"/>
    <n v="0"/>
    <n v="0"/>
    <n v="0"/>
    <n v="0"/>
    <n v="0"/>
    <n v="0"/>
    <n v="0"/>
    <n v="0"/>
    <n v="0"/>
    <n v="0"/>
    <n v="0"/>
    <n v="0"/>
    <n v="0"/>
    <n v="0"/>
    <n v="0"/>
    <n v="0"/>
  </r>
  <r>
    <x v="4"/>
    <x v="0"/>
    <x v="0"/>
    <n v="3303"/>
    <n v="3300"/>
    <n v="3297"/>
    <n v="3288"/>
    <n v="3276"/>
    <n v="3264"/>
    <n v="3255"/>
    <n v="3246"/>
    <n v="3237"/>
    <n v="3234"/>
    <n v="3225"/>
    <n v="3219"/>
    <n v="3210"/>
    <n v="3201"/>
    <n v="3189"/>
    <n v="3177"/>
    <n v="3168"/>
    <n v="3159"/>
    <n v="3147"/>
    <n v="3138"/>
    <n v="3129"/>
    <n v="3117"/>
    <n v="3108"/>
    <n v="3102"/>
  </r>
  <r>
    <x v="4"/>
    <x v="0"/>
    <x v="1"/>
    <n v="0"/>
    <n v="0"/>
    <n v="6"/>
    <n v="15"/>
    <n v="27"/>
    <n v="36"/>
    <n v="51"/>
    <n v="57"/>
    <n v="63"/>
    <n v="69"/>
    <n v="75"/>
    <n v="84"/>
    <n v="93"/>
    <n v="102"/>
    <n v="117"/>
    <n v="129"/>
    <n v="135"/>
    <n v="144"/>
    <n v="156"/>
    <n v="168"/>
    <n v="177"/>
    <n v="186"/>
    <n v="195"/>
    <n v="201"/>
  </r>
  <r>
    <x v="4"/>
    <x v="1"/>
    <x v="1"/>
    <n v="1827"/>
    <n v="1827"/>
    <n v="1827"/>
    <n v="1827"/>
    <n v="1827"/>
    <n v="1827"/>
    <n v="1827"/>
    <n v="1827"/>
    <n v="1827"/>
    <n v="1824"/>
    <n v="1827"/>
    <n v="1824"/>
    <n v="1824"/>
    <n v="1824"/>
    <n v="1827"/>
    <n v="1827"/>
    <n v="1824"/>
    <n v="1824"/>
    <n v="1824"/>
    <n v="1824"/>
    <n v="1827"/>
    <n v="1827"/>
    <n v="1824"/>
    <n v="1827"/>
  </r>
  <r>
    <x v="4"/>
    <x v="2"/>
    <x v="0"/>
    <n v="0"/>
    <n v="0"/>
    <n v="0"/>
    <n v="0"/>
    <n v="0"/>
    <n v="0"/>
    <n v="0"/>
    <n v="0"/>
    <n v="6"/>
    <n v="6"/>
    <n v="6"/>
    <n v="6"/>
    <n v="6"/>
    <n v="6"/>
    <n v="6"/>
    <n v="6"/>
    <n v="6"/>
    <n v="9"/>
    <n v="9"/>
    <n v="9"/>
    <n v="9"/>
    <n v="9"/>
    <n v="9"/>
    <n v="12"/>
  </r>
  <r>
    <x v="4"/>
    <x v="2"/>
    <x v="1"/>
    <n v="0"/>
    <n v="0"/>
    <n v="0"/>
    <n v="0"/>
    <n v="0"/>
    <n v="0"/>
    <n v="0"/>
    <n v="0"/>
    <n v="0"/>
    <n v="0"/>
    <n v="0"/>
    <n v="0"/>
    <n v="0"/>
    <n v="6"/>
    <n v="9"/>
    <n v="6"/>
    <n v="9"/>
    <n v="9"/>
    <n v="9"/>
    <n v="9"/>
    <n v="9"/>
    <n v="12"/>
    <n v="12"/>
    <n v="12"/>
  </r>
  <r>
    <x v="4"/>
    <x v="2"/>
    <x v="2"/>
    <n v="0"/>
    <n v="21"/>
    <n v="18"/>
    <n v="18"/>
    <n v="21"/>
    <n v="15"/>
    <n v="15"/>
    <n v="15"/>
    <n v="12"/>
    <n v="15"/>
    <n v="18"/>
    <n v="15"/>
    <n v="18"/>
    <n v="15"/>
    <n v="21"/>
    <n v="24"/>
    <n v="15"/>
    <n v="12"/>
    <n v="24"/>
    <n v="15"/>
    <n v="18"/>
    <n v="18"/>
    <n v="24"/>
    <n v="15"/>
  </r>
  <r>
    <x v="4"/>
    <x v="2"/>
    <x v="3"/>
    <n v="618"/>
    <n v="531"/>
    <n v="483"/>
    <n v="471"/>
    <n v="435"/>
    <n v="420"/>
    <n v="396"/>
    <n v="387"/>
    <n v="384"/>
    <n v="375"/>
    <n v="366"/>
    <n v="357"/>
    <n v="363"/>
    <n v="348"/>
    <n v="333"/>
    <n v="318"/>
    <n v="315"/>
    <n v="312"/>
    <n v="306"/>
    <n v="312"/>
    <n v="303"/>
    <n v="300"/>
    <n v="291"/>
    <n v="303"/>
  </r>
  <r>
    <x v="4"/>
    <x v="2"/>
    <x v="4"/>
    <n v="0"/>
    <n v="0"/>
    <n v="0"/>
    <n v="0"/>
    <n v="0"/>
    <n v="0"/>
    <n v="0"/>
    <n v="0"/>
    <n v="0"/>
    <n v="0"/>
    <n v="0"/>
    <n v="0"/>
    <n v="0"/>
    <n v="0"/>
    <n v="0"/>
    <n v="0"/>
    <n v="0"/>
    <n v="0"/>
    <n v="0"/>
    <n v="0"/>
    <n v="0"/>
    <n v="0"/>
    <n v="0"/>
    <n v="0"/>
  </r>
  <r>
    <x v="4"/>
    <x v="2"/>
    <x v="5"/>
    <n v="0"/>
    <n v="9"/>
    <n v="15"/>
    <n v="15"/>
    <n v="21"/>
    <n v="21"/>
    <n v="21"/>
    <n v="15"/>
    <n v="21"/>
    <n v="21"/>
    <n v="21"/>
    <n v="21"/>
    <n v="24"/>
    <n v="27"/>
    <n v="36"/>
    <n v="30"/>
    <n v="36"/>
    <n v="39"/>
    <n v="39"/>
    <n v="39"/>
    <n v="42"/>
    <n v="42"/>
    <n v="51"/>
    <n v="51"/>
  </r>
  <r>
    <x v="4"/>
    <x v="2"/>
    <x v="6"/>
    <n v="0"/>
    <n v="63"/>
    <n v="105"/>
    <n v="120"/>
    <n v="147"/>
    <n v="162"/>
    <n v="177"/>
    <n v="192"/>
    <n v="195"/>
    <n v="198"/>
    <n v="204"/>
    <n v="210"/>
    <n v="204"/>
    <n v="213"/>
    <n v="213"/>
    <n v="225"/>
    <n v="228"/>
    <n v="237"/>
    <n v="234"/>
    <n v="225"/>
    <n v="228"/>
    <n v="228"/>
    <n v="225"/>
    <n v="225"/>
  </r>
  <r>
    <x v="4"/>
    <x v="2"/>
    <x v="7"/>
    <n v="0"/>
    <n v="0"/>
    <n v="0"/>
    <n v="0"/>
    <n v="6"/>
    <n v="0"/>
    <n v="6"/>
    <n v="0"/>
    <n v="0"/>
    <n v="6"/>
    <n v="0"/>
    <n v="9"/>
    <n v="0"/>
    <n v="9"/>
    <n v="9"/>
    <n v="9"/>
    <n v="12"/>
    <n v="12"/>
    <n v="9"/>
    <n v="9"/>
    <n v="15"/>
    <n v="18"/>
    <n v="18"/>
    <n v="21"/>
  </r>
  <r>
    <x v="4"/>
    <x v="2"/>
    <x v="8"/>
    <n v="9"/>
    <n v="9"/>
    <n v="12"/>
    <n v="6"/>
    <n v="6"/>
    <n v="12"/>
    <n v="12"/>
    <n v="12"/>
    <n v="12"/>
    <n v="12"/>
    <n v="15"/>
    <n v="15"/>
    <n v="15"/>
    <n v="15"/>
    <n v="12"/>
    <n v="9"/>
    <n v="9"/>
    <n v="9"/>
    <n v="12"/>
    <n v="9"/>
    <n v="9"/>
    <n v="12"/>
    <n v="9"/>
    <n v="12"/>
  </r>
  <r>
    <x v="4"/>
    <x v="2"/>
    <x v="9"/>
    <n v="21"/>
    <n v="21"/>
    <n v="15"/>
    <n v="15"/>
    <n v="12"/>
    <n v="12"/>
    <n v="15"/>
    <n v="12"/>
    <n v="12"/>
    <n v="12"/>
    <n v="12"/>
    <n v="9"/>
    <n v="12"/>
    <n v="12"/>
    <n v="12"/>
    <n v="18"/>
    <n v="15"/>
    <n v="15"/>
    <n v="15"/>
    <n v="21"/>
    <n v="18"/>
    <n v="15"/>
    <n v="12"/>
    <n v="12"/>
  </r>
  <r>
    <x v="4"/>
    <x v="2"/>
    <x v="10"/>
    <n v="18"/>
    <n v="15"/>
    <n v="18"/>
    <n v="18"/>
    <n v="21"/>
    <n v="21"/>
    <n v="21"/>
    <n v="21"/>
    <n v="21"/>
    <n v="18"/>
    <n v="18"/>
    <n v="15"/>
    <n v="15"/>
    <n v="18"/>
    <n v="18"/>
    <n v="18"/>
    <n v="21"/>
    <n v="15"/>
    <n v="18"/>
    <n v="21"/>
    <n v="18"/>
    <n v="18"/>
    <n v="15"/>
    <n v="15"/>
  </r>
  <r>
    <x v="4"/>
    <x v="3"/>
    <x v="1"/>
    <n v="0"/>
    <n v="0"/>
    <n v="0"/>
    <n v="0"/>
    <n v="0"/>
    <n v="0"/>
    <n v="0"/>
    <n v="0"/>
    <n v="0"/>
    <n v="0"/>
    <n v="0"/>
    <n v="0"/>
    <n v="0"/>
    <n v="0"/>
    <n v="0"/>
    <n v="0"/>
    <n v="0"/>
    <n v="0"/>
    <n v="0"/>
    <n v="0"/>
    <n v="0"/>
    <n v="0"/>
    <n v="0"/>
    <n v="0"/>
  </r>
  <r>
    <x v="4"/>
    <x v="3"/>
    <x v="2"/>
    <n v="0"/>
    <n v="0"/>
    <n v="0"/>
    <n v="0"/>
    <n v="0"/>
    <n v="0"/>
    <n v="0"/>
    <n v="0"/>
    <n v="0"/>
    <n v="0"/>
    <n v="0"/>
    <n v="0"/>
    <n v="0"/>
    <n v="0"/>
    <n v="0"/>
    <n v="0"/>
    <n v="0"/>
    <n v="0"/>
    <n v="0"/>
    <n v="0"/>
    <n v="0"/>
    <n v="0"/>
    <n v="0"/>
    <n v="0"/>
  </r>
  <r>
    <x v="4"/>
    <x v="3"/>
    <x v="3"/>
    <n v="0"/>
    <n v="0"/>
    <n v="0"/>
    <n v="0"/>
    <n v="0"/>
    <n v="0"/>
    <n v="0"/>
    <n v="0"/>
    <n v="0"/>
    <n v="0"/>
    <n v="0"/>
    <n v="0"/>
    <n v="0"/>
    <n v="6"/>
    <n v="0"/>
    <n v="6"/>
    <n v="0"/>
    <n v="6"/>
    <n v="9"/>
    <n v="6"/>
    <n v="9"/>
    <n v="12"/>
    <n v="12"/>
    <n v="12"/>
  </r>
  <r>
    <x v="4"/>
    <x v="3"/>
    <x v="5"/>
    <n v="0"/>
    <n v="0"/>
    <n v="0"/>
    <n v="0"/>
    <n v="0"/>
    <n v="0"/>
    <n v="0"/>
    <n v="0"/>
    <n v="0"/>
    <n v="6"/>
    <n v="0"/>
    <n v="0"/>
    <n v="0"/>
    <n v="0"/>
    <n v="0"/>
    <n v="0"/>
    <n v="0"/>
    <n v="0"/>
    <n v="0"/>
    <n v="0"/>
    <n v="0"/>
    <n v="0"/>
    <n v="0"/>
    <n v="0"/>
  </r>
  <r>
    <x v="4"/>
    <x v="3"/>
    <x v="6"/>
    <n v="0"/>
    <n v="0"/>
    <n v="0"/>
    <n v="0"/>
    <n v="6"/>
    <n v="9"/>
    <n v="12"/>
    <n v="9"/>
    <n v="9"/>
    <n v="12"/>
    <n v="15"/>
    <n v="15"/>
    <n v="12"/>
    <n v="9"/>
    <n v="9"/>
    <n v="9"/>
    <n v="9"/>
    <n v="9"/>
    <n v="6"/>
    <n v="9"/>
    <n v="6"/>
    <n v="6"/>
    <n v="9"/>
    <n v="6"/>
  </r>
  <r>
    <x v="4"/>
    <x v="3"/>
    <x v="7"/>
    <n v="0"/>
    <n v="0"/>
    <n v="0"/>
    <n v="0"/>
    <n v="0"/>
    <n v="0"/>
    <n v="0"/>
    <n v="0"/>
    <n v="0"/>
    <n v="0"/>
    <n v="0"/>
    <n v="0"/>
    <n v="0"/>
    <n v="0"/>
    <n v="0"/>
    <n v="0"/>
    <n v="0"/>
    <n v="0"/>
    <n v="0"/>
    <n v="0"/>
    <n v="0"/>
    <n v="0"/>
    <n v="0"/>
    <n v="0"/>
  </r>
  <r>
    <x v="4"/>
    <x v="3"/>
    <x v="8"/>
    <n v="30"/>
    <n v="24"/>
    <n v="21"/>
    <n v="24"/>
    <n v="18"/>
    <n v="18"/>
    <n v="15"/>
    <n v="15"/>
    <n v="12"/>
    <n v="0"/>
    <n v="0"/>
    <n v="0"/>
    <n v="6"/>
    <n v="9"/>
    <n v="9"/>
    <n v="9"/>
    <n v="9"/>
    <n v="9"/>
    <n v="9"/>
    <n v="9"/>
    <n v="6"/>
    <n v="0"/>
    <n v="0"/>
    <n v="0"/>
  </r>
  <r>
    <x v="4"/>
    <x v="3"/>
    <x v="9"/>
    <n v="0"/>
    <n v="0"/>
    <n v="0"/>
    <n v="0"/>
    <n v="0"/>
    <n v="0"/>
    <n v="0"/>
    <n v="0"/>
    <n v="0"/>
    <n v="0"/>
    <n v="0"/>
    <n v="0"/>
    <n v="0"/>
    <n v="0"/>
    <n v="0"/>
    <n v="0"/>
    <n v="0"/>
    <n v="0"/>
    <n v="0"/>
    <n v="0"/>
    <n v="0"/>
    <n v="0"/>
    <n v="0"/>
    <n v="0"/>
  </r>
  <r>
    <x v="4"/>
    <x v="3"/>
    <x v="10"/>
    <n v="0"/>
    <n v="0"/>
    <n v="0"/>
    <n v="0"/>
    <n v="0"/>
    <n v="0"/>
    <n v="0"/>
    <n v="0"/>
    <n v="0"/>
    <n v="0"/>
    <n v="0"/>
    <n v="0"/>
    <n v="0"/>
    <n v="0"/>
    <n v="0"/>
    <n v="0"/>
    <n v="0"/>
    <n v="0"/>
    <n v="0"/>
    <n v="0"/>
    <n v="0"/>
    <n v="0"/>
    <n v="0"/>
    <n v="0"/>
  </r>
  <r>
    <x v="4"/>
    <x v="4"/>
    <x v="0"/>
    <n v="0"/>
    <n v="0"/>
    <n v="0"/>
    <n v="0"/>
    <n v="0"/>
    <n v="0"/>
    <n v="0"/>
    <n v="0"/>
    <n v="0"/>
    <n v="0"/>
    <n v="0"/>
    <n v="0"/>
    <n v="0"/>
    <n v="0"/>
    <n v="0"/>
    <n v="0"/>
    <n v="0"/>
    <n v="0"/>
    <n v="0"/>
    <n v="0"/>
    <n v="0"/>
    <n v="0"/>
    <n v="0"/>
    <n v="0"/>
  </r>
  <r>
    <x v="4"/>
    <x v="4"/>
    <x v="1"/>
    <n v="0"/>
    <n v="0"/>
    <n v="0"/>
    <n v="0"/>
    <n v="0"/>
    <n v="0"/>
    <n v="0"/>
    <n v="0"/>
    <n v="0"/>
    <n v="0"/>
    <n v="0"/>
    <n v="0"/>
    <n v="0"/>
    <n v="0"/>
    <n v="0"/>
    <n v="0"/>
    <n v="0"/>
    <n v="0"/>
    <n v="0"/>
    <n v="0"/>
    <n v="0"/>
    <n v="6"/>
    <n v="6"/>
    <n v="9"/>
  </r>
  <r>
    <x v="4"/>
    <x v="4"/>
    <x v="2"/>
    <n v="0"/>
    <n v="0"/>
    <n v="0"/>
    <n v="0"/>
    <n v="0"/>
    <n v="0"/>
    <n v="0"/>
    <n v="0"/>
    <n v="0"/>
    <n v="0"/>
    <n v="0"/>
    <n v="0"/>
    <n v="0"/>
    <n v="0"/>
    <n v="0"/>
    <n v="0"/>
    <n v="0"/>
    <n v="0"/>
    <n v="0"/>
    <n v="0"/>
    <n v="0"/>
    <n v="0"/>
    <n v="0"/>
    <n v="0"/>
  </r>
  <r>
    <x v="4"/>
    <x v="4"/>
    <x v="3"/>
    <n v="0"/>
    <n v="0"/>
    <n v="0"/>
    <n v="0"/>
    <n v="0"/>
    <n v="0"/>
    <n v="0"/>
    <n v="0"/>
    <n v="0"/>
    <n v="0"/>
    <n v="0"/>
    <n v="0"/>
    <n v="0"/>
    <n v="0"/>
    <n v="0"/>
    <n v="0"/>
    <n v="0"/>
    <n v="0"/>
    <n v="0"/>
    <n v="0"/>
    <n v="0"/>
    <n v="0"/>
    <n v="0"/>
    <n v="0"/>
  </r>
  <r>
    <x v="4"/>
    <x v="4"/>
    <x v="4"/>
    <n v="378"/>
    <n v="312"/>
    <n v="249"/>
    <n v="210"/>
    <n v="180"/>
    <n v="162"/>
    <n v="153"/>
    <n v="147"/>
    <n v="132"/>
    <n v="123"/>
    <n v="114"/>
    <n v="105"/>
    <n v="105"/>
    <n v="105"/>
    <n v="108"/>
    <n v="102"/>
    <n v="99"/>
    <n v="99"/>
    <n v="102"/>
    <n v="105"/>
    <n v="99"/>
    <n v="96"/>
    <n v="93"/>
    <n v="84"/>
  </r>
  <r>
    <x v="4"/>
    <x v="4"/>
    <x v="5"/>
    <n v="0"/>
    <n v="0"/>
    <n v="6"/>
    <n v="6"/>
    <n v="6"/>
    <n v="0"/>
    <n v="0"/>
    <n v="6"/>
    <n v="6"/>
    <n v="9"/>
    <n v="9"/>
    <n v="9"/>
    <n v="9"/>
    <n v="9"/>
    <n v="6"/>
    <n v="6"/>
    <n v="9"/>
    <n v="6"/>
    <n v="6"/>
    <n v="0"/>
    <n v="0"/>
    <n v="6"/>
    <n v="6"/>
    <n v="6"/>
  </r>
  <r>
    <x v="4"/>
    <x v="4"/>
    <x v="6"/>
    <n v="0"/>
    <n v="66"/>
    <n v="123"/>
    <n v="165"/>
    <n v="198"/>
    <n v="216"/>
    <n v="225"/>
    <n v="228"/>
    <n v="243"/>
    <n v="246"/>
    <n v="255"/>
    <n v="264"/>
    <n v="264"/>
    <n v="264"/>
    <n v="264"/>
    <n v="264"/>
    <n v="264"/>
    <n v="270"/>
    <n v="264"/>
    <n v="264"/>
    <n v="267"/>
    <n v="267"/>
    <n v="267"/>
    <n v="273"/>
  </r>
  <r>
    <x v="4"/>
    <x v="4"/>
    <x v="7"/>
    <n v="0"/>
    <n v="0"/>
    <n v="0"/>
    <n v="0"/>
    <n v="0"/>
    <n v="0"/>
    <n v="0"/>
    <n v="0"/>
    <n v="0"/>
    <n v="0"/>
    <n v="0"/>
    <n v="0"/>
    <n v="0"/>
    <n v="0"/>
    <n v="0"/>
    <n v="0"/>
    <n v="0"/>
    <n v="0"/>
    <n v="0"/>
    <n v="0"/>
    <n v="0"/>
    <n v="0"/>
    <n v="0"/>
    <n v="0"/>
  </r>
  <r>
    <x v="4"/>
    <x v="4"/>
    <x v="8"/>
    <n v="0"/>
    <n v="0"/>
    <n v="0"/>
    <n v="0"/>
    <n v="0"/>
    <n v="0"/>
    <n v="0"/>
    <n v="0"/>
    <n v="0"/>
    <n v="0"/>
    <n v="0"/>
    <n v="0"/>
    <n v="0"/>
    <n v="0"/>
    <n v="0"/>
    <n v="0"/>
    <n v="0"/>
    <n v="0"/>
    <n v="0"/>
    <n v="0"/>
    <n v="0"/>
    <n v="0"/>
    <n v="0"/>
    <n v="0"/>
  </r>
  <r>
    <x v="4"/>
    <x v="4"/>
    <x v="9"/>
    <n v="0"/>
    <n v="0"/>
    <n v="0"/>
    <n v="0"/>
    <n v="0"/>
    <n v="0"/>
    <n v="0"/>
    <n v="0"/>
    <n v="0"/>
    <n v="0"/>
    <n v="0"/>
    <n v="0"/>
    <n v="0"/>
    <n v="0"/>
    <n v="0"/>
    <n v="0"/>
    <n v="0"/>
    <n v="0"/>
    <n v="0"/>
    <n v="0"/>
    <n v="0"/>
    <n v="0"/>
    <n v="0"/>
    <n v="0"/>
  </r>
  <r>
    <x v="4"/>
    <x v="5"/>
    <x v="0"/>
    <n v="0"/>
    <n v="18"/>
    <n v="30"/>
    <n v="30"/>
    <n v="54"/>
    <n v="66"/>
    <n v="66"/>
    <n v="90"/>
    <n v="102"/>
    <n v="102"/>
    <n v="129"/>
    <n v="129"/>
    <n v="153"/>
    <n v="168"/>
    <n v="165"/>
    <n v="183"/>
    <n v="186"/>
    <n v="189"/>
    <n v="204"/>
    <n v="222"/>
    <n v="222"/>
    <n v="240"/>
    <n v="237"/>
    <n v="240"/>
  </r>
  <r>
    <x v="4"/>
    <x v="5"/>
    <x v="1"/>
    <n v="0"/>
    <n v="0"/>
    <n v="0"/>
    <n v="9"/>
    <n v="12"/>
    <n v="12"/>
    <n v="15"/>
    <n v="18"/>
    <n v="21"/>
    <n v="24"/>
    <n v="24"/>
    <n v="24"/>
    <n v="27"/>
    <n v="27"/>
    <n v="36"/>
    <n v="36"/>
    <n v="36"/>
    <n v="36"/>
    <n v="39"/>
    <n v="42"/>
    <n v="45"/>
    <n v="48"/>
    <n v="51"/>
    <n v="54"/>
  </r>
  <r>
    <x v="4"/>
    <x v="5"/>
    <x v="2"/>
    <n v="0"/>
    <n v="12"/>
    <n v="18"/>
    <n v="21"/>
    <n v="18"/>
    <n v="18"/>
    <n v="21"/>
    <n v="18"/>
    <n v="18"/>
    <n v="15"/>
    <n v="9"/>
    <n v="18"/>
    <n v="27"/>
    <n v="24"/>
    <n v="15"/>
    <n v="18"/>
    <n v="18"/>
    <n v="27"/>
    <n v="30"/>
    <n v="27"/>
    <n v="24"/>
    <n v="27"/>
    <n v="27"/>
    <n v="21"/>
  </r>
  <r>
    <x v="4"/>
    <x v="5"/>
    <x v="3"/>
    <n v="0"/>
    <n v="9"/>
    <n v="18"/>
    <n v="21"/>
    <n v="24"/>
    <n v="24"/>
    <n v="27"/>
    <n v="33"/>
    <n v="33"/>
    <n v="36"/>
    <n v="42"/>
    <n v="36"/>
    <n v="33"/>
    <n v="33"/>
    <n v="36"/>
    <n v="45"/>
    <n v="45"/>
    <n v="45"/>
    <n v="48"/>
    <n v="51"/>
    <n v="57"/>
    <n v="54"/>
    <n v="57"/>
    <n v="54"/>
  </r>
  <r>
    <x v="4"/>
    <x v="5"/>
    <x v="4"/>
    <n v="0"/>
    <n v="6"/>
    <n v="6"/>
    <n v="6"/>
    <n v="6"/>
    <n v="0"/>
    <n v="0"/>
    <n v="6"/>
    <n v="6"/>
    <n v="9"/>
    <n v="9"/>
    <n v="9"/>
    <n v="12"/>
    <n v="9"/>
    <n v="6"/>
    <n v="6"/>
    <n v="0"/>
    <n v="0"/>
    <n v="0"/>
    <n v="0"/>
    <n v="0"/>
    <n v="0"/>
    <n v="6"/>
    <n v="6"/>
  </r>
  <r>
    <x v="4"/>
    <x v="5"/>
    <x v="5"/>
    <n v="1848"/>
    <n v="1665"/>
    <n v="1560"/>
    <n v="1521"/>
    <n v="1458"/>
    <n v="1416"/>
    <n v="1389"/>
    <n v="1341"/>
    <n v="1302"/>
    <n v="1287"/>
    <n v="1266"/>
    <n v="1263"/>
    <n v="1230"/>
    <n v="1215"/>
    <n v="1221"/>
    <n v="1203"/>
    <n v="1182"/>
    <n v="1170"/>
    <n v="1149"/>
    <n v="1137"/>
    <n v="1131"/>
    <n v="1116"/>
    <n v="1113"/>
    <n v="1110"/>
  </r>
  <r>
    <x v="4"/>
    <x v="5"/>
    <x v="6"/>
    <n v="0"/>
    <n v="153"/>
    <n v="255"/>
    <n v="309"/>
    <n v="345"/>
    <n v="393"/>
    <n v="420"/>
    <n v="438"/>
    <n v="459"/>
    <n v="465"/>
    <n v="459"/>
    <n v="459"/>
    <n v="459"/>
    <n v="468"/>
    <n v="477"/>
    <n v="474"/>
    <n v="480"/>
    <n v="492"/>
    <n v="486"/>
    <n v="489"/>
    <n v="492"/>
    <n v="498"/>
    <n v="492"/>
    <n v="495"/>
  </r>
  <r>
    <x v="4"/>
    <x v="5"/>
    <x v="7"/>
    <n v="234"/>
    <n v="219"/>
    <n v="195"/>
    <n v="180"/>
    <n v="168"/>
    <n v="156"/>
    <n v="150"/>
    <n v="150"/>
    <n v="147"/>
    <n v="147"/>
    <n v="144"/>
    <n v="144"/>
    <n v="150"/>
    <n v="144"/>
    <n v="141"/>
    <n v="132"/>
    <n v="135"/>
    <n v="132"/>
    <n v="129"/>
    <n v="123"/>
    <n v="123"/>
    <n v="117"/>
    <n v="108"/>
    <n v="117"/>
  </r>
  <r>
    <x v="4"/>
    <x v="5"/>
    <x v="8"/>
    <n v="18"/>
    <n v="15"/>
    <n v="12"/>
    <n v="9"/>
    <n v="12"/>
    <n v="15"/>
    <n v="15"/>
    <n v="18"/>
    <n v="18"/>
    <n v="18"/>
    <n v="18"/>
    <n v="18"/>
    <n v="15"/>
    <n v="15"/>
    <n v="15"/>
    <n v="15"/>
    <n v="18"/>
    <n v="18"/>
    <n v="15"/>
    <n v="12"/>
    <n v="15"/>
    <n v="15"/>
    <n v="15"/>
    <n v="15"/>
  </r>
  <r>
    <x v="4"/>
    <x v="5"/>
    <x v="9"/>
    <n v="21"/>
    <n v="21"/>
    <n v="15"/>
    <n v="18"/>
    <n v="15"/>
    <n v="18"/>
    <n v="12"/>
    <n v="12"/>
    <n v="12"/>
    <n v="15"/>
    <n v="12"/>
    <n v="15"/>
    <n v="15"/>
    <n v="12"/>
    <n v="9"/>
    <n v="12"/>
    <n v="12"/>
    <n v="12"/>
    <n v="15"/>
    <n v="9"/>
    <n v="9"/>
    <n v="9"/>
    <n v="9"/>
    <n v="9"/>
  </r>
  <r>
    <x v="4"/>
    <x v="5"/>
    <x v="10"/>
    <n v="6"/>
    <n v="6"/>
    <n v="6"/>
    <n v="9"/>
    <n v="9"/>
    <n v="9"/>
    <n v="6"/>
    <n v="6"/>
    <n v="6"/>
    <n v="6"/>
    <n v="6"/>
    <n v="9"/>
    <n v="6"/>
    <n v="6"/>
    <n v="0"/>
    <n v="0"/>
    <n v="0"/>
    <n v="0"/>
    <n v="0"/>
    <n v="0"/>
    <n v="0"/>
    <n v="0"/>
    <n v="0"/>
    <n v="0"/>
  </r>
  <r>
    <x v="4"/>
    <x v="6"/>
    <x v="0"/>
    <n v="0"/>
    <n v="0"/>
    <n v="0"/>
    <n v="0"/>
    <n v="0"/>
    <n v="0"/>
    <n v="0"/>
    <n v="0"/>
    <n v="0"/>
    <n v="0"/>
    <n v="0"/>
    <n v="0"/>
    <n v="0"/>
    <n v="0"/>
    <n v="0"/>
    <n v="0"/>
    <n v="0"/>
    <n v="0"/>
    <n v="0"/>
    <n v="0"/>
    <n v="0"/>
    <n v="6"/>
    <n v="6"/>
    <n v="6"/>
  </r>
  <r>
    <x v="4"/>
    <x v="6"/>
    <x v="2"/>
    <n v="99"/>
    <n v="54"/>
    <n v="54"/>
    <n v="51"/>
    <n v="39"/>
    <n v="33"/>
    <n v="39"/>
    <n v="36"/>
    <n v="33"/>
    <n v="33"/>
    <n v="36"/>
    <n v="27"/>
    <n v="36"/>
    <n v="30"/>
    <n v="30"/>
    <n v="27"/>
    <n v="30"/>
    <n v="30"/>
    <n v="24"/>
    <n v="24"/>
    <n v="27"/>
    <n v="27"/>
    <n v="27"/>
    <n v="27"/>
  </r>
  <r>
    <x v="4"/>
    <x v="6"/>
    <x v="3"/>
    <n v="126"/>
    <n v="138"/>
    <n v="129"/>
    <n v="123"/>
    <n v="123"/>
    <n v="114"/>
    <n v="105"/>
    <n v="105"/>
    <n v="108"/>
    <n v="108"/>
    <n v="105"/>
    <n v="102"/>
    <n v="96"/>
    <n v="99"/>
    <n v="99"/>
    <n v="99"/>
    <n v="96"/>
    <n v="96"/>
    <n v="96"/>
    <n v="93"/>
    <n v="93"/>
    <n v="84"/>
    <n v="84"/>
    <n v="84"/>
  </r>
  <r>
    <x v="4"/>
    <x v="6"/>
    <x v="4"/>
    <n v="0"/>
    <n v="0"/>
    <n v="0"/>
    <n v="0"/>
    <n v="0"/>
    <n v="0"/>
    <n v="0"/>
    <n v="0"/>
    <n v="0"/>
    <n v="0"/>
    <n v="0"/>
    <n v="0"/>
    <n v="0"/>
    <n v="0"/>
    <n v="0"/>
    <n v="0"/>
    <n v="0"/>
    <n v="0"/>
    <n v="0"/>
    <n v="0"/>
    <n v="0"/>
    <n v="0"/>
    <n v="0"/>
    <n v="0"/>
  </r>
  <r>
    <x v="4"/>
    <x v="6"/>
    <x v="5"/>
    <n v="0"/>
    <n v="12"/>
    <n v="12"/>
    <n v="18"/>
    <n v="15"/>
    <n v="21"/>
    <n v="21"/>
    <n v="21"/>
    <n v="18"/>
    <n v="18"/>
    <n v="15"/>
    <n v="18"/>
    <n v="18"/>
    <n v="24"/>
    <n v="21"/>
    <n v="24"/>
    <n v="24"/>
    <n v="30"/>
    <n v="30"/>
    <n v="27"/>
    <n v="30"/>
    <n v="36"/>
    <n v="33"/>
    <n v="27"/>
  </r>
  <r>
    <x v="4"/>
    <x v="6"/>
    <x v="6"/>
    <n v="0"/>
    <n v="27"/>
    <n v="30"/>
    <n v="33"/>
    <n v="42"/>
    <n v="54"/>
    <n v="57"/>
    <n v="60"/>
    <n v="60"/>
    <n v="66"/>
    <n v="66"/>
    <n v="66"/>
    <n v="72"/>
    <n v="72"/>
    <n v="69"/>
    <n v="69"/>
    <n v="69"/>
    <n v="69"/>
    <n v="72"/>
    <n v="69"/>
    <n v="69"/>
    <n v="72"/>
    <n v="69"/>
    <n v="69"/>
  </r>
  <r>
    <x v="4"/>
    <x v="6"/>
    <x v="7"/>
    <n v="0"/>
    <n v="0"/>
    <n v="0"/>
    <n v="0"/>
    <n v="0"/>
    <n v="0"/>
    <n v="0"/>
    <n v="6"/>
    <n v="0"/>
    <n v="0"/>
    <n v="6"/>
    <n v="6"/>
    <n v="6"/>
    <n v="6"/>
    <n v="6"/>
    <n v="6"/>
    <n v="9"/>
    <n v="6"/>
    <n v="6"/>
    <n v="6"/>
    <n v="0"/>
    <n v="6"/>
    <n v="9"/>
    <n v="9"/>
  </r>
  <r>
    <x v="4"/>
    <x v="6"/>
    <x v="8"/>
    <n v="0"/>
    <n v="0"/>
    <n v="0"/>
    <n v="0"/>
    <n v="0"/>
    <n v="0"/>
    <n v="0"/>
    <n v="0"/>
    <n v="0"/>
    <n v="0"/>
    <n v="0"/>
    <n v="0"/>
    <n v="0"/>
    <n v="0"/>
    <n v="0"/>
    <n v="0"/>
    <n v="0"/>
    <n v="0"/>
    <n v="0"/>
    <n v="0"/>
    <n v="0"/>
    <n v="0"/>
    <n v="0"/>
    <n v="0"/>
  </r>
  <r>
    <x v="4"/>
    <x v="6"/>
    <x v="9"/>
    <n v="0"/>
    <n v="0"/>
    <n v="9"/>
    <n v="9"/>
    <n v="12"/>
    <n v="6"/>
    <n v="9"/>
    <n v="6"/>
    <n v="6"/>
    <n v="6"/>
    <n v="6"/>
    <n v="6"/>
    <n v="6"/>
    <n v="0"/>
    <n v="0"/>
    <n v="0"/>
    <n v="0"/>
    <n v="0"/>
    <n v="0"/>
    <n v="0"/>
    <n v="6"/>
    <n v="0"/>
    <n v="0"/>
    <n v="6"/>
  </r>
  <r>
    <x v="4"/>
    <x v="6"/>
    <x v="10"/>
    <n v="6"/>
    <n v="0"/>
    <n v="0"/>
    <n v="0"/>
    <n v="0"/>
    <n v="0"/>
    <n v="0"/>
    <n v="0"/>
    <n v="0"/>
    <n v="0"/>
    <n v="0"/>
    <n v="0"/>
    <n v="0"/>
    <n v="0"/>
    <n v="0"/>
    <n v="0"/>
    <n v="0"/>
    <n v="0"/>
    <n v="0"/>
    <n v="0"/>
    <n v="0"/>
    <n v="0"/>
    <n v="0"/>
    <n v="0"/>
  </r>
  <r>
    <x v="4"/>
    <x v="7"/>
    <x v="0"/>
    <n v="0"/>
    <n v="6"/>
    <n v="9"/>
    <n v="9"/>
    <n v="9"/>
    <n v="9"/>
    <n v="9"/>
    <n v="12"/>
    <n v="15"/>
    <n v="12"/>
    <n v="15"/>
    <n v="15"/>
    <n v="18"/>
    <n v="18"/>
    <n v="18"/>
    <n v="18"/>
    <n v="18"/>
    <n v="18"/>
    <n v="21"/>
    <n v="21"/>
    <n v="21"/>
    <n v="24"/>
    <n v="24"/>
    <n v="24"/>
  </r>
  <r>
    <x v="4"/>
    <x v="7"/>
    <x v="2"/>
    <n v="0"/>
    <n v="0"/>
    <n v="0"/>
    <n v="0"/>
    <n v="0"/>
    <n v="0"/>
    <n v="0"/>
    <n v="0"/>
    <n v="0"/>
    <n v="0"/>
    <n v="0"/>
    <n v="0"/>
    <n v="0"/>
    <n v="0"/>
    <n v="0"/>
    <n v="0"/>
    <n v="0"/>
    <n v="0"/>
    <n v="0"/>
    <n v="0"/>
    <n v="0"/>
    <n v="0"/>
    <n v="0"/>
    <n v="0"/>
  </r>
  <r>
    <x v="4"/>
    <x v="7"/>
    <x v="3"/>
    <n v="6"/>
    <n v="9"/>
    <n v="9"/>
    <n v="6"/>
    <n v="9"/>
    <n v="6"/>
    <n v="0"/>
    <n v="6"/>
    <n v="0"/>
    <n v="6"/>
    <n v="0"/>
    <n v="9"/>
    <n v="9"/>
    <n v="6"/>
    <n v="6"/>
    <n v="9"/>
    <n v="9"/>
    <n v="12"/>
    <n v="9"/>
    <n v="9"/>
    <n v="12"/>
    <n v="9"/>
    <n v="9"/>
    <n v="12"/>
  </r>
  <r>
    <x v="4"/>
    <x v="7"/>
    <x v="4"/>
    <n v="0"/>
    <n v="0"/>
    <n v="0"/>
    <n v="0"/>
    <n v="0"/>
    <n v="0"/>
    <n v="0"/>
    <n v="0"/>
    <n v="0"/>
    <n v="0"/>
    <n v="0"/>
    <n v="0"/>
    <n v="0"/>
    <n v="0"/>
    <n v="0"/>
    <n v="0"/>
    <n v="0"/>
    <n v="0"/>
    <n v="0"/>
    <n v="0"/>
    <n v="0"/>
    <n v="0"/>
    <n v="0"/>
    <n v="0"/>
  </r>
  <r>
    <x v="4"/>
    <x v="7"/>
    <x v="5"/>
    <n v="15"/>
    <n v="21"/>
    <n v="24"/>
    <n v="30"/>
    <n v="30"/>
    <n v="27"/>
    <n v="30"/>
    <n v="30"/>
    <n v="30"/>
    <n v="33"/>
    <n v="30"/>
    <n v="33"/>
    <n v="33"/>
    <n v="33"/>
    <n v="36"/>
    <n v="27"/>
    <n v="33"/>
    <n v="33"/>
    <n v="30"/>
    <n v="33"/>
    <n v="33"/>
    <n v="39"/>
    <n v="39"/>
    <n v="42"/>
  </r>
  <r>
    <x v="4"/>
    <x v="7"/>
    <x v="6"/>
    <n v="0"/>
    <n v="48"/>
    <n v="72"/>
    <n v="81"/>
    <n v="90"/>
    <n v="96"/>
    <n v="102"/>
    <n v="102"/>
    <n v="108"/>
    <n v="111"/>
    <n v="111"/>
    <n v="108"/>
    <n v="108"/>
    <n v="111"/>
    <n v="111"/>
    <n v="114"/>
    <n v="114"/>
    <n v="114"/>
    <n v="114"/>
    <n v="111"/>
    <n v="114"/>
    <n v="117"/>
    <n v="111"/>
    <n v="108"/>
  </r>
  <r>
    <x v="4"/>
    <x v="7"/>
    <x v="7"/>
    <n v="231"/>
    <n v="171"/>
    <n v="138"/>
    <n v="129"/>
    <n v="114"/>
    <n v="111"/>
    <n v="105"/>
    <n v="96"/>
    <n v="93"/>
    <n v="87"/>
    <n v="87"/>
    <n v="84"/>
    <n v="81"/>
    <n v="84"/>
    <n v="75"/>
    <n v="81"/>
    <n v="78"/>
    <n v="72"/>
    <n v="78"/>
    <n v="81"/>
    <n v="72"/>
    <n v="66"/>
    <n v="66"/>
    <n v="66"/>
  </r>
  <r>
    <x v="4"/>
    <x v="7"/>
    <x v="8"/>
    <n v="0"/>
    <n v="0"/>
    <n v="0"/>
    <n v="0"/>
    <n v="0"/>
    <n v="0"/>
    <n v="0"/>
    <n v="0"/>
    <n v="0"/>
    <n v="0"/>
    <n v="0"/>
    <n v="0"/>
    <n v="0"/>
    <n v="0"/>
    <n v="0"/>
    <n v="0"/>
    <n v="0"/>
    <n v="0"/>
    <n v="0"/>
    <n v="0"/>
    <n v="0"/>
    <n v="0"/>
    <n v="0"/>
    <n v="0"/>
  </r>
  <r>
    <x v="4"/>
    <x v="7"/>
    <x v="9"/>
    <n v="0"/>
    <n v="0"/>
    <n v="0"/>
    <n v="0"/>
    <n v="0"/>
    <n v="0"/>
    <n v="0"/>
    <n v="0"/>
    <n v="0"/>
    <n v="0"/>
    <n v="0"/>
    <n v="0"/>
    <n v="0"/>
    <n v="0"/>
    <n v="0"/>
    <n v="0"/>
    <n v="0"/>
    <n v="0"/>
    <n v="0"/>
    <n v="0"/>
    <n v="0"/>
    <n v="0"/>
    <n v="0"/>
    <n v="0"/>
  </r>
  <r>
    <x v="4"/>
    <x v="7"/>
    <x v="10"/>
    <n v="0"/>
    <n v="0"/>
    <n v="0"/>
    <n v="0"/>
    <n v="0"/>
    <n v="0"/>
    <n v="0"/>
    <n v="0"/>
    <n v="0"/>
    <n v="0"/>
    <n v="0"/>
    <n v="0"/>
    <n v="0"/>
    <n v="0"/>
    <n v="0"/>
    <n v="0"/>
    <n v="0"/>
    <n v="0"/>
    <n v="0"/>
    <n v="0"/>
    <n v="0"/>
    <n v="0"/>
    <n v="0"/>
    <n v="0"/>
  </r>
  <r>
    <x v="4"/>
    <x v="8"/>
    <x v="0"/>
    <n v="0"/>
    <n v="0"/>
    <n v="0"/>
    <n v="0"/>
    <n v="0"/>
    <n v="0"/>
    <n v="0"/>
    <n v="0"/>
    <n v="0"/>
    <n v="0"/>
    <n v="0"/>
    <n v="0"/>
    <n v="0"/>
    <n v="0"/>
    <n v="0"/>
    <n v="0"/>
    <n v="0"/>
    <n v="0"/>
    <n v="0"/>
    <n v="0"/>
    <n v="0"/>
    <n v="0"/>
    <n v="0"/>
    <n v="0"/>
  </r>
  <r>
    <x v="4"/>
    <x v="8"/>
    <x v="2"/>
    <n v="0"/>
    <n v="0"/>
    <n v="0"/>
    <n v="0"/>
    <n v="0"/>
    <n v="0"/>
    <n v="0"/>
    <n v="0"/>
    <n v="0"/>
    <n v="0"/>
    <n v="0"/>
    <n v="0"/>
    <n v="0"/>
    <n v="0"/>
    <n v="0"/>
    <n v="0"/>
    <n v="0"/>
    <n v="0"/>
    <n v="0"/>
    <n v="0"/>
    <n v="0"/>
    <n v="0"/>
    <n v="0"/>
    <n v="0"/>
  </r>
  <r>
    <x v="4"/>
    <x v="8"/>
    <x v="3"/>
    <n v="0"/>
    <n v="0"/>
    <n v="0"/>
    <n v="0"/>
    <n v="0"/>
    <n v="6"/>
    <n v="6"/>
    <n v="0"/>
    <n v="0"/>
    <n v="6"/>
    <n v="6"/>
    <n v="6"/>
    <n v="9"/>
    <n v="9"/>
    <n v="9"/>
    <n v="9"/>
    <n v="9"/>
    <n v="9"/>
    <n v="9"/>
    <n v="9"/>
    <n v="9"/>
    <n v="12"/>
    <n v="15"/>
    <n v="9"/>
  </r>
  <r>
    <x v="4"/>
    <x v="8"/>
    <x v="5"/>
    <n v="0"/>
    <n v="0"/>
    <n v="0"/>
    <n v="0"/>
    <n v="0"/>
    <n v="0"/>
    <n v="0"/>
    <n v="0"/>
    <n v="0"/>
    <n v="6"/>
    <n v="6"/>
    <n v="6"/>
    <n v="6"/>
    <n v="6"/>
    <n v="6"/>
    <n v="6"/>
    <n v="6"/>
    <n v="9"/>
    <n v="6"/>
    <n v="9"/>
    <n v="12"/>
    <n v="9"/>
    <n v="6"/>
    <n v="6"/>
  </r>
  <r>
    <x v="4"/>
    <x v="8"/>
    <x v="6"/>
    <n v="0"/>
    <n v="6"/>
    <n v="6"/>
    <n v="6"/>
    <n v="9"/>
    <n v="6"/>
    <n v="6"/>
    <n v="9"/>
    <n v="6"/>
    <n v="9"/>
    <n v="12"/>
    <n v="12"/>
    <n v="12"/>
    <n v="9"/>
    <n v="12"/>
    <n v="12"/>
    <n v="12"/>
    <n v="12"/>
    <n v="12"/>
    <n v="12"/>
    <n v="12"/>
    <n v="12"/>
    <n v="12"/>
    <n v="12"/>
  </r>
  <r>
    <x v="4"/>
    <x v="8"/>
    <x v="7"/>
    <n v="0"/>
    <n v="0"/>
    <n v="0"/>
    <n v="0"/>
    <n v="0"/>
    <n v="0"/>
    <n v="0"/>
    <n v="0"/>
    <n v="0"/>
    <n v="0"/>
    <n v="0"/>
    <n v="0"/>
    <n v="0"/>
    <n v="0"/>
    <n v="0"/>
    <n v="0"/>
    <n v="0"/>
    <n v="0"/>
    <n v="0"/>
    <n v="0"/>
    <n v="0"/>
    <n v="0"/>
    <n v="0"/>
    <n v="0"/>
  </r>
  <r>
    <x v="4"/>
    <x v="8"/>
    <x v="8"/>
    <n v="0"/>
    <n v="0"/>
    <n v="0"/>
    <n v="0"/>
    <n v="0"/>
    <n v="0"/>
    <n v="0"/>
    <n v="0"/>
    <n v="0"/>
    <n v="0"/>
    <n v="0"/>
    <n v="0"/>
    <n v="0"/>
    <n v="0"/>
    <n v="0"/>
    <n v="0"/>
    <n v="0"/>
    <n v="0"/>
    <n v="0"/>
    <n v="0"/>
    <n v="0"/>
    <n v="0"/>
    <n v="0"/>
    <n v="0"/>
  </r>
  <r>
    <x v="4"/>
    <x v="8"/>
    <x v="9"/>
    <n v="39"/>
    <n v="33"/>
    <n v="30"/>
    <n v="24"/>
    <n v="21"/>
    <n v="18"/>
    <n v="21"/>
    <n v="18"/>
    <n v="18"/>
    <n v="12"/>
    <n v="12"/>
    <n v="9"/>
    <n v="9"/>
    <n v="9"/>
    <n v="9"/>
    <n v="6"/>
    <n v="6"/>
    <n v="0"/>
    <n v="0"/>
    <n v="0"/>
    <n v="0"/>
    <n v="0"/>
    <n v="0"/>
    <n v="6"/>
  </r>
  <r>
    <x v="4"/>
    <x v="9"/>
    <x v="2"/>
    <n v="0"/>
    <n v="0"/>
    <n v="0"/>
    <n v="0"/>
    <n v="0"/>
    <n v="0"/>
    <n v="0"/>
    <n v="0"/>
    <n v="0"/>
    <n v="0"/>
    <n v="0"/>
    <n v="0"/>
    <n v="0"/>
    <n v="0"/>
    <n v="0"/>
    <n v="0"/>
    <n v="0"/>
    <n v="0"/>
    <n v="0"/>
    <n v="0"/>
    <n v="0"/>
    <n v="0"/>
    <n v="0"/>
    <n v="0"/>
  </r>
  <r>
    <x v="4"/>
    <x v="9"/>
    <x v="3"/>
    <n v="0"/>
    <n v="0"/>
    <n v="0"/>
    <n v="0"/>
    <n v="6"/>
    <n v="6"/>
    <n v="6"/>
    <n v="6"/>
    <n v="0"/>
    <n v="6"/>
    <n v="6"/>
    <n v="0"/>
    <n v="0"/>
    <n v="9"/>
    <n v="9"/>
    <n v="9"/>
    <n v="9"/>
    <n v="12"/>
    <n v="9"/>
    <n v="9"/>
    <n v="6"/>
    <n v="9"/>
    <n v="9"/>
    <n v="12"/>
  </r>
  <r>
    <x v="4"/>
    <x v="9"/>
    <x v="5"/>
    <n v="0"/>
    <n v="0"/>
    <n v="0"/>
    <n v="0"/>
    <n v="0"/>
    <n v="0"/>
    <n v="0"/>
    <n v="0"/>
    <n v="0"/>
    <n v="0"/>
    <n v="0"/>
    <n v="0"/>
    <n v="0"/>
    <n v="0"/>
    <n v="0"/>
    <n v="0"/>
    <n v="0"/>
    <n v="0"/>
    <n v="0"/>
    <n v="0"/>
    <n v="0"/>
    <n v="0"/>
    <n v="0"/>
    <n v="0"/>
  </r>
  <r>
    <x v="4"/>
    <x v="9"/>
    <x v="6"/>
    <n v="0"/>
    <n v="0"/>
    <n v="0"/>
    <n v="0"/>
    <n v="0"/>
    <n v="0"/>
    <n v="0"/>
    <n v="0"/>
    <n v="0"/>
    <n v="0"/>
    <n v="0"/>
    <n v="0"/>
    <n v="0"/>
    <n v="0"/>
    <n v="0"/>
    <n v="0"/>
    <n v="0"/>
    <n v="0"/>
    <n v="0"/>
    <n v="0"/>
    <n v="6"/>
    <n v="6"/>
    <n v="0"/>
    <n v="0"/>
  </r>
  <r>
    <x v="4"/>
    <x v="9"/>
    <x v="7"/>
    <n v="0"/>
    <n v="0"/>
    <n v="0"/>
    <n v="0"/>
    <n v="0"/>
    <n v="0"/>
    <n v="0"/>
    <n v="0"/>
    <n v="0"/>
    <n v="0"/>
    <n v="0"/>
    <n v="0"/>
    <n v="0"/>
    <n v="0"/>
    <n v="0"/>
    <n v="0"/>
    <n v="0"/>
    <n v="0"/>
    <n v="0"/>
    <n v="0"/>
    <n v="0"/>
    <n v="0"/>
    <n v="0"/>
    <n v="0"/>
  </r>
  <r>
    <x v="4"/>
    <x v="9"/>
    <x v="8"/>
    <n v="0"/>
    <n v="0"/>
    <n v="0"/>
    <n v="0"/>
    <n v="0"/>
    <n v="0"/>
    <n v="0"/>
    <n v="0"/>
    <n v="0"/>
    <n v="0"/>
    <n v="0"/>
    <n v="0"/>
    <n v="0"/>
    <n v="0"/>
    <n v="0"/>
    <n v="0"/>
    <n v="0"/>
    <n v="0"/>
    <n v="0"/>
    <n v="0"/>
    <n v="0"/>
    <n v="0"/>
    <n v="0"/>
    <n v="0"/>
  </r>
  <r>
    <x v="4"/>
    <x v="9"/>
    <x v="9"/>
    <n v="0"/>
    <n v="0"/>
    <n v="0"/>
    <n v="0"/>
    <n v="0"/>
    <n v="0"/>
    <n v="0"/>
    <n v="0"/>
    <n v="0"/>
    <n v="0"/>
    <n v="0"/>
    <n v="0"/>
    <n v="0"/>
    <n v="0"/>
    <n v="0"/>
    <n v="0"/>
    <n v="0"/>
    <n v="0"/>
    <n v="0"/>
    <n v="0"/>
    <n v="0"/>
    <n v="0"/>
    <n v="0"/>
    <n v="0"/>
  </r>
  <r>
    <x v="4"/>
    <x v="9"/>
    <x v="10"/>
    <n v="21"/>
    <n v="21"/>
    <n v="18"/>
    <n v="12"/>
    <n v="12"/>
    <n v="9"/>
    <n v="12"/>
    <n v="12"/>
    <n v="12"/>
    <n v="12"/>
    <n v="12"/>
    <n v="9"/>
    <n v="9"/>
    <n v="9"/>
    <n v="9"/>
    <n v="6"/>
    <n v="6"/>
    <n v="0"/>
    <n v="0"/>
    <n v="0"/>
    <n v="0"/>
    <n v="0"/>
    <n v="0"/>
    <n v="0"/>
  </r>
  <r>
    <x v="5"/>
    <x v="0"/>
    <x v="0"/>
    <n v="24"/>
    <n v="21"/>
    <n v="24"/>
    <n v="24"/>
    <n v="24"/>
    <n v="21"/>
    <n v="24"/>
    <n v="24"/>
    <n v="21"/>
    <n v="24"/>
    <n v="21"/>
    <n v="21"/>
    <n v="21"/>
    <n v="21"/>
    <n v="21"/>
    <n v="24"/>
    <n v="24"/>
    <n v="24"/>
    <n v="21"/>
    <n v="21"/>
    <n v="21"/>
    <n v="21"/>
    <n v="21"/>
    <n v="21"/>
  </r>
  <r>
    <x v="5"/>
    <x v="0"/>
    <x v="1"/>
    <n v="0"/>
    <n v="0"/>
    <n v="0"/>
    <n v="0"/>
    <n v="0"/>
    <n v="0"/>
    <n v="0"/>
    <n v="0"/>
    <n v="0"/>
    <n v="0"/>
    <n v="0"/>
    <n v="0"/>
    <n v="0"/>
    <n v="0"/>
    <n v="0"/>
    <n v="0"/>
    <n v="0"/>
    <n v="0"/>
    <n v="0"/>
    <n v="0"/>
    <n v="0"/>
    <n v="0"/>
    <n v="0"/>
    <n v="0"/>
  </r>
  <r>
    <x v="5"/>
    <x v="1"/>
    <x v="1"/>
    <n v="78"/>
    <n v="75"/>
    <n v="75"/>
    <n v="78"/>
    <n v="75"/>
    <n v="75"/>
    <n v="78"/>
    <n v="75"/>
    <n v="75"/>
    <n v="78"/>
    <n v="75"/>
    <n v="78"/>
    <n v="75"/>
    <n v="75"/>
    <n v="75"/>
    <n v="78"/>
    <n v="78"/>
    <n v="75"/>
    <n v="75"/>
    <n v="75"/>
    <n v="78"/>
    <n v="78"/>
    <n v="75"/>
    <n v="78"/>
  </r>
  <r>
    <x v="5"/>
    <x v="2"/>
    <x v="0"/>
    <n v="0"/>
    <n v="0"/>
    <n v="0"/>
    <n v="0"/>
    <n v="0"/>
    <n v="0"/>
    <n v="0"/>
    <n v="0"/>
    <n v="0"/>
    <n v="0"/>
    <n v="0"/>
    <n v="0"/>
    <n v="0"/>
    <n v="0"/>
    <n v="0"/>
    <n v="0"/>
    <n v="0"/>
    <n v="0"/>
    <n v="0"/>
    <n v="0"/>
    <n v="0"/>
    <n v="0"/>
    <n v="0"/>
    <n v="0"/>
  </r>
  <r>
    <x v="5"/>
    <x v="2"/>
    <x v="1"/>
    <n v="0"/>
    <n v="0"/>
    <n v="0"/>
    <n v="0"/>
    <n v="0"/>
    <n v="0"/>
    <n v="0"/>
    <n v="0"/>
    <n v="0"/>
    <n v="0"/>
    <n v="0"/>
    <n v="0"/>
    <n v="0"/>
    <n v="0"/>
    <n v="0"/>
    <n v="0"/>
    <n v="0"/>
    <n v="0"/>
    <n v="0"/>
    <n v="0"/>
    <n v="0"/>
    <n v="0"/>
    <n v="0"/>
    <n v="0"/>
  </r>
  <r>
    <x v="5"/>
    <x v="2"/>
    <x v="2"/>
    <n v="0"/>
    <n v="273"/>
    <n v="252"/>
    <n v="228"/>
    <n v="270"/>
    <n v="234"/>
    <n v="195"/>
    <n v="228"/>
    <n v="204"/>
    <n v="237"/>
    <n v="210"/>
    <n v="192"/>
    <n v="186"/>
    <n v="198"/>
    <n v="198"/>
    <n v="183"/>
    <n v="204"/>
    <n v="198"/>
    <n v="183"/>
    <n v="195"/>
    <n v="213"/>
    <n v="183"/>
    <n v="201"/>
    <n v="192"/>
  </r>
  <r>
    <x v="5"/>
    <x v="2"/>
    <x v="3"/>
    <n v="6693"/>
    <n v="6024"/>
    <n v="5634"/>
    <n v="5367"/>
    <n v="5043"/>
    <n v="4875"/>
    <n v="4746"/>
    <n v="4554"/>
    <n v="4497"/>
    <n v="4326"/>
    <n v="4254"/>
    <n v="4281"/>
    <n v="4317"/>
    <n v="4263"/>
    <n v="4203"/>
    <n v="4182"/>
    <n v="4080"/>
    <n v="4059"/>
    <n v="4029"/>
    <n v="3987"/>
    <n v="3942"/>
    <n v="3927"/>
    <n v="3876"/>
    <n v="3912"/>
  </r>
  <r>
    <x v="5"/>
    <x v="2"/>
    <x v="4"/>
    <n v="0"/>
    <n v="0"/>
    <n v="0"/>
    <n v="0"/>
    <n v="0"/>
    <n v="0"/>
    <n v="0"/>
    <n v="0"/>
    <n v="0"/>
    <n v="0"/>
    <n v="0"/>
    <n v="0"/>
    <n v="0"/>
    <n v="6"/>
    <n v="6"/>
    <n v="9"/>
    <n v="9"/>
    <n v="9"/>
    <n v="9"/>
    <n v="9"/>
    <n v="6"/>
    <n v="9"/>
    <n v="9"/>
    <n v="9"/>
  </r>
  <r>
    <x v="5"/>
    <x v="2"/>
    <x v="5"/>
    <n v="0"/>
    <n v="69"/>
    <n v="114"/>
    <n v="150"/>
    <n v="204"/>
    <n v="243"/>
    <n v="255"/>
    <n v="312"/>
    <n v="297"/>
    <n v="339"/>
    <n v="375"/>
    <n v="351"/>
    <n v="366"/>
    <n v="399"/>
    <n v="417"/>
    <n v="441"/>
    <n v="483"/>
    <n v="495"/>
    <n v="522"/>
    <n v="534"/>
    <n v="552"/>
    <n v="579"/>
    <n v="591"/>
    <n v="603"/>
  </r>
  <r>
    <x v="5"/>
    <x v="2"/>
    <x v="6"/>
    <n v="0"/>
    <n v="390"/>
    <n v="726"/>
    <n v="984"/>
    <n v="1206"/>
    <n v="1365"/>
    <n v="1503"/>
    <n v="1608"/>
    <n v="1686"/>
    <n v="1776"/>
    <n v="1833"/>
    <n v="1827"/>
    <n v="1758"/>
    <n v="1749"/>
    <n v="1773"/>
    <n v="1776"/>
    <n v="1812"/>
    <n v="1836"/>
    <n v="1860"/>
    <n v="1869"/>
    <n v="1890"/>
    <n v="1908"/>
    <n v="1926"/>
    <n v="1884"/>
  </r>
  <r>
    <x v="5"/>
    <x v="2"/>
    <x v="7"/>
    <n v="21"/>
    <n v="42"/>
    <n v="57"/>
    <n v="54"/>
    <n v="72"/>
    <n v="78"/>
    <n v="96"/>
    <n v="102"/>
    <n v="123"/>
    <n v="117"/>
    <n v="135"/>
    <n v="141"/>
    <n v="144"/>
    <n v="165"/>
    <n v="174"/>
    <n v="192"/>
    <n v="207"/>
    <n v="210"/>
    <n v="219"/>
    <n v="225"/>
    <n v="246"/>
    <n v="243"/>
    <n v="249"/>
    <n v="246"/>
  </r>
  <r>
    <x v="5"/>
    <x v="2"/>
    <x v="8"/>
    <n v="192"/>
    <n v="147"/>
    <n v="147"/>
    <n v="147"/>
    <n v="147"/>
    <n v="147"/>
    <n v="147"/>
    <n v="141"/>
    <n v="141"/>
    <n v="156"/>
    <n v="162"/>
    <n v="165"/>
    <n v="171"/>
    <n v="165"/>
    <n v="177"/>
    <n v="177"/>
    <n v="177"/>
    <n v="165"/>
    <n v="162"/>
    <n v="162"/>
    <n v="153"/>
    <n v="147"/>
    <n v="138"/>
    <n v="138"/>
  </r>
  <r>
    <x v="5"/>
    <x v="2"/>
    <x v="9"/>
    <n v="300"/>
    <n v="264"/>
    <n v="249"/>
    <n v="237"/>
    <n v="240"/>
    <n v="237"/>
    <n v="249"/>
    <n v="252"/>
    <n v="246"/>
    <n v="240"/>
    <n v="234"/>
    <n v="243"/>
    <n v="252"/>
    <n v="240"/>
    <n v="249"/>
    <n v="234"/>
    <n v="222"/>
    <n v="225"/>
    <n v="210"/>
    <n v="210"/>
    <n v="204"/>
    <n v="204"/>
    <n v="204"/>
    <n v="210"/>
  </r>
  <r>
    <x v="5"/>
    <x v="2"/>
    <x v="10"/>
    <n v="213"/>
    <n v="210"/>
    <n v="231"/>
    <n v="243"/>
    <n v="234"/>
    <n v="231"/>
    <n v="219"/>
    <n v="219"/>
    <n v="228"/>
    <n v="222"/>
    <n v="207"/>
    <n v="213"/>
    <n v="219"/>
    <n v="222"/>
    <n v="216"/>
    <n v="219"/>
    <n v="222"/>
    <n v="219"/>
    <n v="216"/>
    <n v="216"/>
    <n v="207"/>
    <n v="210"/>
    <n v="216"/>
    <n v="213"/>
  </r>
  <r>
    <x v="5"/>
    <x v="3"/>
    <x v="2"/>
    <n v="0"/>
    <n v="0"/>
    <n v="0"/>
    <n v="9"/>
    <n v="6"/>
    <n v="12"/>
    <n v="0"/>
    <n v="6"/>
    <n v="12"/>
    <n v="15"/>
    <n v="24"/>
    <n v="12"/>
    <n v="0"/>
    <n v="12"/>
    <n v="12"/>
    <n v="12"/>
    <n v="9"/>
    <n v="18"/>
    <n v="18"/>
    <n v="9"/>
    <n v="12"/>
    <n v="27"/>
    <n v="15"/>
    <n v="18"/>
  </r>
  <r>
    <x v="5"/>
    <x v="3"/>
    <x v="3"/>
    <n v="0"/>
    <n v="6"/>
    <n v="15"/>
    <n v="24"/>
    <n v="33"/>
    <n v="39"/>
    <n v="48"/>
    <n v="57"/>
    <n v="72"/>
    <n v="90"/>
    <n v="99"/>
    <n v="102"/>
    <n v="102"/>
    <n v="96"/>
    <n v="96"/>
    <n v="90"/>
    <n v="96"/>
    <n v="99"/>
    <n v="99"/>
    <n v="108"/>
    <n v="114"/>
    <n v="111"/>
    <n v="135"/>
    <n v="123"/>
  </r>
  <r>
    <x v="5"/>
    <x v="3"/>
    <x v="4"/>
    <n v="0"/>
    <n v="0"/>
    <n v="0"/>
    <n v="0"/>
    <n v="0"/>
    <n v="0"/>
    <n v="0"/>
    <n v="0"/>
    <n v="0"/>
    <n v="0"/>
    <n v="0"/>
    <n v="0"/>
    <n v="0"/>
    <n v="0"/>
    <n v="0"/>
    <n v="0"/>
    <n v="0"/>
    <n v="0"/>
    <n v="0"/>
    <n v="0"/>
    <n v="0"/>
    <n v="0"/>
    <n v="0"/>
    <n v="0"/>
  </r>
  <r>
    <x v="5"/>
    <x v="3"/>
    <x v="5"/>
    <n v="0"/>
    <n v="0"/>
    <n v="12"/>
    <n v="21"/>
    <n v="36"/>
    <n v="42"/>
    <n v="39"/>
    <n v="48"/>
    <n v="63"/>
    <n v="72"/>
    <n v="81"/>
    <n v="75"/>
    <n v="60"/>
    <n v="57"/>
    <n v="57"/>
    <n v="54"/>
    <n v="54"/>
    <n v="60"/>
    <n v="57"/>
    <n v="75"/>
    <n v="81"/>
    <n v="84"/>
    <n v="90"/>
    <n v="81"/>
  </r>
  <r>
    <x v="5"/>
    <x v="3"/>
    <x v="6"/>
    <n v="0"/>
    <n v="24"/>
    <n v="45"/>
    <n v="72"/>
    <n v="81"/>
    <n v="96"/>
    <n v="108"/>
    <n v="135"/>
    <n v="168"/>
    <n v="177"/>
    <n v="186"/>
    <n v="180"/>
    <n v="162"/>
    <n v="168"/>
    <n v="162"/>
    <n v="171"/>
    <n v="171"/>
    <n v="165"/>
    <n v="156"/>
    <n v="153"/>
    <n v="162"/>
    <n v="174"/>
    <n v="171"/>
    <n v="171"/>
  </r>
  <r>
    <x v="5"/>
    <x v="3"/>
    <x v="7"/>
    <n v="0"/>
    <n v="0"/>
    <n v="6"/>
    <n v="0"/>
    <n v="9"/>
    <n v="9"/>
    <n v="9"/>
    <n v="0"/>
    <n v="9"/>
    <n v="12"/>
    <n v="12"/>
    <n v="9"/>
    <n v="15"/>
    <n v="12"/>
    <n v="15"/>
    <n v="15"/>
    <n v="18"/>
    <n v="15"/>
    <n v="18"/>
    <n v="15"/>
    <n v="15"/>
    <n v="21"/>
    <n v="21"/>
    <n v="24"/>
  </r>
  <r>
    <x v="5"/>
    <x v="3"/>
    <x v="8"/>
    <n v="513"/>
    <n v="483"/>
    <n v="441"/>
    <n v="390"/>
    <n v="351"/>
    <n v="321"/>
    <n v="306"/>
    <n v="264"/>
    <n v="195"/>
    <n v="144"/>
    <n v="102"/>
    <n v="111"/>
    <n v="147"/>
    <n v="150"/>
    <n v="147"/>
    <n v="147"/>
    <n v="150"/>
    <n v="144"/>
    <n v="144"/>
    <n v="135"/>
    <n v="108"/>
    <n v="75"/>
    <n v="66"/>
    <n v="78"/>
  </r>
  <r>
    <x v="5"/>
    <x v="3"/>
    <x v="9"/>
    <n v="0"/>
    <n v="0"/>
    <n v="0"/>
    <n v="6"/>
    <n v="9"/>
    <n v="9"/>
    <n v="9"/>
    <n v="9"/>
    <n v="12"/>
    <n v="15"/>
    <n v="24"/>
    <n v="30"/>
    <n v="30"/>
    <n v="30"/>
    <n v="30"/>
    <n v="30"/>
    <n v="24"/>
    <n v="24"/>
    <n v="27"/>
    <n v="27"/>
    <n v="27"/>
    <n v="27"/>
    <n v="27"/>
    <n v="27"/>
  </r>
  <r>
    <x v="5"/>
    <x v="3"/>
    <x v="10"/>
    <n v="9"/>
    <n v="9"/>
    <n v="9"/>
    <n v="0"/>
    <n v="6"/>
    <n v="6"/>
    <n v="6"/>
    <n v="9"/>
    <n v="6"/>
    <n v="0"/>
    <n v="0"/>
    <n v="0"/>
    <n v="0"/>
    <n v="0"/>
    <n v="6"/>
    <n v="6"/>
    <n v="9"/>
    <n v="6"/>
    <n v="6"/>
    <n v="0"/>
    <n v="0"/>
    <n v="0"/>
    <n v="6"/>
    <n v="6"/>
  </r>
  <r>
    <x v="5"/>
    <x v="4"/>
    <x v="1"/>
    <n v="0"/>
    <n v="0"/>
    <n v="0"/>
    <n v="0"/>
    <n v="0"/>
    <n v="0"/>
    <n v="0"/>
    <n v="0"/>
    <n v="0"/>
    <n v="0"/>
    <n v="0"/>
    <n v="0"/>
    <n v="0"/>
    <n v="0"/>
    <n v="0"/>
    <n v="0"/>
    <n v="0"/>
    <n v="0"/>
    <n v="0"/>
    <n v="0"/>
    <n v="0"/>
    <n v="0"/>
    <n v="0"/>
    <n v="0"/>
  </r>
  <r>
    <x v="5"/>
    <x v="4"/>
    <x v="2"/>
    <n v="0"/>
    <n v="0"/>
    <n v="0"/>
    <n v="0"/>
    <n v="0"/>
    <n v="0"/>
    <n v="0"/>
    <n v="0"/>
    <n v="0"/>
    <n v="0"/>
    <n v="0"/>
    <n v="0"/>
    <n v="0"/>
    <n v="0"/>
    <n v="0"/>
    <n v="0"/>
    <n v="0"/>
    <n v="0"/>
    <n v="0"/>
    <n v="0"/>
    <n v="0"/>
    <n v="0"/>
    <n v="0"/>
    <n v="0"/>
  </r>
  <r>
    <x v="5"/>
    <x v="4"/>
    <x v="3"/>
    <n v="0"/>
    <n v="0"/>
    <n v="0"/>
    <n v="0"/>
    <n v="0"/>
    <n v="0"/>
    <n v="0"/>
    <n v="0"/>
    <n v="6"/>
    <n v="9"/>
    <n v="9"/>
    <n v="9"/>
    <n v="9"/>
    <n v="9"/>
    <n v="9"/>
    <n v="9"/>
    <n v="6"/>
    <n v="12"/>
    <n v="9"/>
    <n v="9"/>
    <n v="15"/>
    <n v="12"/>
    <n v="12"/>
    <n v="15"/>
  </r>
  <r>
    <x v="5"/>
    <x v="4"/>
    <x v="4"/>
    <n v="375"/>
    <n v="291"/>
    <n v="237"/>
    <n v="198"/>
    <n v="171"/>
    <n v="156"/>
    <n v="144"/>
    <n v="132"/>
    <n v="126"/>
    <n v="108"/>
    <n v="102"/>
    <n v="96"/>
    <n v="90"/>
    <n v="93"/>
    <n v="96"/>
    <n v="102"/>
    <n v="102"/>
    <n v="102"/>
    <n v="99"/>
    <n v="96"/>
    <n v="96"/>
    <n v="90"/>
    <n v="81"/>
    <n v="81"/>
  </r>
  <r>
    <x v="5"/>
    <x v="4"/>
    <x v="5"/>
    <n v="6"/>
    <n v="15"/>
    <n v="24"/>
    <n v="30"/>
    <n v="33"/>
    <n v="33"/>
    <n v="30"/>
    <n v="36"/>
    <n v="36"/>
    <n v="30"/>
    <n v="33"/>
    <n v="30"/>
    <n v="30"/>
    <n v="30"/>
    <n v="33"/>
    <n v="24"/>
    <n v="24"/>
    <n v="24"/>
    <n v="21"/>
    <n v="24"/>
    <n v="24"/>
    <n v="21"/>
    <n v="18"/>
    <n v="24"/>
  </r>
  <r>
    <x v="5"/>
    <x v="4"/>
    <x v="6"/>
    <n v="0"/>
    <n v="75"/>
    <n v="120"/>
    <n v="150"/>
    <n v="174"/>
    <n v="186"/>
    <n v="204"/>
    <n v="207"/>
    <n v="207"/>
    <n v="225"/>
    <n v="234"/>
    <n v="240"/>
    <n v="246"/>
    <n v="240"/>
    <n v="231"/>
    <n v="237"/>
    <n v="231"/>
    <n v="237"/>
    <n v="240"/>
    <n v="243"/>
    <n v="240"/>
    <n v="246"/>
    <n v="252"/>
    <n v="246"/>
  </r>
  <r>
    <x v="5"/>
    <x v="4"/>
    <x v="7"/>
    <n v="0"/>
    <n v="0"/>
    <n v="0"/>
    <n v="0"/>
    <n v="0"/>
    <n v="0"/>
    <n v="0"/>
    <n v="0"/>
    <n v="0"/>
    <n v="0"/>
    <n v="0"/>
    <n v="0"/>
    <n v="0"/>
    <n v="0"/>
    <n v="0"/>
    <n v="0"/>
    <n v="0"/>
    <n v="0"/>
    <n v="0"/>
    <n v="0"/>
    <n v="0"/>
    <n v="0"/>
    <n v="0"/>
    <n v="0"/>
  </r>
  <r>
    <x v="5"/>
    <x v="4"/>
    <x v="8"/>
    <n v="0"/>
    <n v="0"/>
    <n v="0"/>
    <n v="0"/>
    <n v="0"/>
    <n v="0"/>
    <n v="0"/>
    <n v="0"/>
    <n v="0"/>
    <n v="0"/>
    <n v="0"/>
    <n v="0"/>
    <n v="0"/>
    <n v="0"/>
    <n v="0"/>
    <n v="0"/>
    <n v="0"/>
    <n v="0"/>
    <n v="0"/>
    <n v="0"/>
    <n v="0"/>
    <n v="0"/>
    <n v="0"/>
    <n v="0"/>
  </r>
  <r>
    <x v="5"/>
    <x v="4"/>
    <x v="9"/>
    <n v="0"/>
    <n v="0"/>
    <n v="0"/>
    <n v="0"/>
    <n v="0"/>
    <n v="0"/>
    <n v="0"/>
    <n v="0"/>
    <n v="0"/>
    <n v="0"/>
    <n v="0"/>
    <n v="0"/>
    <n v="0"/>
    <n v="0"/>
    <n v="0"/>
    <n v="0"/>
    <n v="0"/>
    <n v="0"/>
    <n v="0"/>
    <n v="0"/>
    <n v="0"/>
    <n v="0"/>
    <n v="0"/>
    <n v="0"/>
  </r>
  <r>
    <x v="5"/>
    <x v="4"/>
    <x v="10"/>
    <n v="0"/>
    <n v="0"/>
    <n v="0"/>
    <n v="0"/>
    <n v="0"/>
    <n v="0"/>
    <n v="0"/>
    <n v="0"/>
    <n v="0"/>
    <n v="0"/>
    <n v="0"/>
    <n v="0"/>
    <n v="0"/>
    <n v="0"/>
    <n v="0"/>
    <n v="0"/>
    <n v="0"/>
    <n v="0"/>
    <n v="0"/>
    <n v="0"/>
    <n v="0"/>
    <n v="0"/>
    <n v="0"/>
    <n v="0"/>
  </r>
  <r>
    <x v="5"/>
    <x v="5"/>
    <x v="0"/>
    <n v="0"/>
    <n v="0"/>
    <n v="0"/>
    <n v="0"/>
    <n v="0"/>
    <n v="0"/>
    <n v="0"/>
    <n v="0"/>
    <n v="0"/>
    <n v="0"/>
    <n v="0"/>
    <n v="0"/>
    <n v="0"/>
    <n v="0"/>
    <n v="0"/>
    <n v="0"/>
    <n v="0"/>
    <n v="0"/>
    <n v="0"/>
    <n v="0"/>
    <n v="0"/>
    <n v="0"/>
    <n v="0"/>
    <n v="0"/>
  </r>
  <r>
    <x v="5"/>
    <x v="5"/>
    <x v="1"/>
    <n v="0"/>
    <n v="0"/>
    <n v="0"/>
    <n v="0"/>
    <n v="0"/>
    <n v="0"/>
    <n v="0"/>
    <n v="0"/>
    <n v="0"/>
    <n v="0"/>
    <n v="0"/>
    <n v="0"/>
    <n v="0"/>
    <n v="0"/>
    <n v="0"/>
    <n v="0"/>
    <n v="0"/>
    <n v="0"/>
    <n v="0"/>
    <n v="0"/>
    <n v="0"/>
    <n v="6"/>
    <n v="9"/>
    <n v="9"/>
  </r>
  <r>
    <x v="5"/>
    <x v="5"/>
    <x v="2"/>
    <n v="0"/>
    <n v="177"/>
    <n v="216"/>
    <n v="243"/>
    <n v="249"/>
    <n v="255"/>
    <n v="261"/>
    <n v="279"/>
    <n v="282"/>
    <n v="267"/>
    <n v="276"/>
    <n v="252"/>
    <n v="264"/>
    <n v="273"/>
    <n v="276"/>
    <n v="255"/>
    <n v="264"/>
    <n v="276"/>
    <n v="270"/>
    <n v="273"/>
    <n v="252"/>
    <n v="267"/>
    <n v="249"/>
    <n v="258"/>
  </r>
  <r>
    <x v="5"/>
    <x v="5"/>
    <x v="3"/>
    <n v="0"/>
    <n v="108"/>
    <n v="213"/>
    <n v="324"/>
    <n v="387"/>
    <n v="402"/>
    <n v="444"/>
    <n v="462"/>
    <n v="492"/>
    <n v="528"/>
    <n v="531"/>
    <n v="549"/>
    <n v="558"/>
    <n v="579"/>
    <n v="609"/>
    <n v="654"/>
    <n v="648"/>
    <n v="663"/>
    <n v="699"/>
    <n v="717"/>
    <n v="747"/>
    <n v="759"/>
    <n v="771"/>
    <n v="759"/>
  </r>
  <r>
    <x v="5"/>
    <x v="5"/>
    <x v="4"/>
    <n v="0"/>
    <n v="15"/>
    <n v="15"/>
    <n v="18"/>
    <n v="21"/>
    <n v="21"/>
    <n v="27"/>
    <n v="30"/>
    <n v="30"/>
    <n v="30"/>
    <n v="33"/>
    <n v="36"/>
    <n v="33"/>
    <n v="24"/>
    <n v="24"/>
    <n v="24"/>
    <n v="27"/>
    <n v="30"/>
    <n v="24"/>
    <n v="27"/>
    <n v="30"/>
    <n v="27"/>
    <n v="30"/>
    <n v="30"/>
  </r>
  <r>
    <x v="5"/>
    <x v="5"/>
    <x v="5"/>
    <n v="6639"/>
    <n v="5781"/>
    <n v="5250"/>
    <n v="4842"/>
    <n v="4521"/>
    <n v="4317"/>
    <n v="4146"/>
    <n v="3987"/>
    <n v="3804"/>
    <n v="3705"/>
    <n v="3579"/>
    <n v="3519"/>
    <n v="3453"/>
    <n v="3399"/>
    <n v="3300"/>
    <n v="3249"/>
    <n v="3240"/>
    <n v="3189"/>
    <n v="3147"/>
    <n v="3117"/>
    <n v="3081"/>
    <n v="3060"/>
    <n v="3057"/>
    <n v="3039"/>
  </r>
  <r>
    <x v="5"/>
    <x v="5"/>
    <x v="6"/>
    <n v="0"/>
    <n v="606"/>
    <n v="1017"/>
    <n v="1314"/>
    <n v="1575"/>
    <n v="1779"/>
    <n v="1917"/>
    <n v="2031"/>
    <n v="2169"/>
    <n v="2274"/>
    <n v="2352"/>
    <n v="2424"/>
    <n v="2469"/>
    <n v="2514"/>
    <n v="2574"/>
    <n v="2628"/>
    <n v="2655"/>
    <n v="2679"/>
    <n v="2700"/>
    <n v="2691"/>
    <n v="2700"/>
    <n v="2697"/>
    <n v="2706"/>
    <n v="2712"/>
  </r>
  <r>
    <x v="5"/>
    <x v="5"/>
    <x v="7"/>
    <n v="468"/>
    <n v="462"/>
    <n v="462"/>
    <n v="450"/>
    <n v="438"/>
    <n v="441"/>
    <n v="435"/>
    <n v="429"/>
    <n v="438"/>
    <n v="420"/>
    <n v="435"/>
    <n v="429"/>
    <n v="435"/>
    <n v="423"/>
    <n v="432"/>
    <n v="435"/>
    <n v="417"/>
    <n v="432"/>
    <n v="432"/>
    <n v="432"/>
    <n v="423"/>
    <n v="417"/>
    <n v="405"/>
    <n v="408"/>
  </r>
  <r>
    <x v="5"/>
    <x v="5"/>
    <x v="8"/>
    <n v="186"/>
    <n v="177"/>
    <n v="165"/>
    <n v="171"/>
    <n v="174"/>
    <n v="162"/>
    <n v="156"/>
    <n v="168"/>
    <n v="168"/>
    <n v="177"/>
    <n v="186"/>
    <n v="192"/>
    <n v="186"/>
    <n v="189"/>
    <n v="186"/>
    <n v="168"/>
    <n v="156"/>
    <n v="156"/>
    <n v="156"/>
    <n v="165"/>
    <n v="183"/>
    <n v="180"/>
    <n v="180"/>
    <n v="195"/>
  </r>
  <r>
    <x v="5"/>
    <x v="5"/>
    <x v="9"/>
    <n v="291"/>
    <n v="267"/>
    <n v="249"/>
    <n v="225"/>
    <n v="222"/>
    <n v="219"/>
    <n v="201"/>
    <n v="201"/>
    <n v="195"/>
    <n v="177"/>
    <n v="180"/>
    <n v="171"/>
    <n v="168"/>
    <n v="159"/>
    <n v="165"/>
    <n v="165"/>
    <n v="174"/>
    <n v="156"/>
    <n v="153"/>
    <n v="153"/>
    <n v="162"/>
    <n v="159"/>
    <n v="159"/>
    <n v="165"/>
  </r>
  <r>
    <x v="5"/>
    <x v="5"/>
    <x v="10"/>
    <n v="63"/>
    <n v="54"/>
    <n v="57"/>
    <n v="60"/>
    <n v="54"/>
    <n v="48"/>
    <n v="54"/>
    <n v="57"/>
    <n v="66"/>
    <n v="60"/>
    <n v="69"/>
    <n v="72"/>
    <n v="75"/>
    <n v="78"/>
    <n v="75"/>
    <n v="63"/>
    <n v="60"/>
    <n v="60"/>
    <n v="60"/>
    <n v="57"/>
    <n v="63"/>
    <n v="72"/>
    <n v="78"/>
    <n v="75"/>
  </r>
  <r>
    <x v="5"/>
    <x v="6"/>
    <x v="0"/>
    <n v="0"/>
    <n v="0"/>
    <n v="0"/>
    <n v="0"/>
    <n v="0"/>
    <n v="0"/>
    <n v="0"/>
    <n v="0"/>
    <n v="0"/>
    <n v="0"/>
    <n v="0"/>
    <n v="0"/>
    <n v="0"/>
    <n v="0"/>
    <n v="0"/>
    <n v="0"/>
    <n v="0"/>
    <n v="0"/>
    <n v="0"/>
    <n v="0"/>
    <n v="0"/>
    <n v="0"/>
    <n v="0"/>
    <n v="0"/>
  </r>
  <r>
    <x v="5"/>
    <x v="6"/>
    <x v="1"/>
    <n v="0"/>
    <n v="0"/>
    <n v="0"/>
    <n v="0"/>
    <n v="0"/>
    <n v="0"/>
    <n v="0"/>
    <n v="0"/>
    <n v="0"/>
    <n v="0"/>
    <n v="0"/>
    <n v="0"/>
    <n v="0"/>
    <n v="0"/>
    <n v="0"/>
    <n v="0"/>
    <n v="0"/>
    <n v="0"/>
    <n v="0"/>
    <n v="0"/>
    <n v="0"/>
    <n v="0"/>
    <n v="0"/>
    <n v="0"/>
  </r>
  <r>
    <x v="5"/>
    <x v="6"/>
    <x v="2"/>
    <n v="1023"/>
    <n v="531"/>
    <n v="450"/>
    <n v="420"/>
    <n v="348"/>
    <n v="351"/>
    <n v="300"/>
    <n v="282"/>
    <n v="261"/>
    <n v="249"/>
    <n v="240"/>
    <n v="234"/>
    <n v="210"/>
    <n v="204"/>
    <n v="180"/>
    <n v="192"/>
    <n v="192"/>
    <n v="183"/>
    <n v="180"/>
    <n v="183"/>
    <n v="171"/>
    <n v="168"/>
    <n v="159"/>
    <n v="171"/>
  </r>
  <r>
    <x v="5"/>
    <x v="6"/>
    <x v="3"/>
    <n v="819"/>
    <n v="1041"/>
    <n v="993"/>
    <n v="951"/>
    <n v="942"/>
    <n v="891"/>
    <n v="894"/>
    <n v="894"/>
    <n v="867"/>
    <n v="828"/>
    <n v="828"/>
    <n v="828"/>
    <n v="843"/>
    <n v="828"/>
    <n v="828"/>
    <n v="801"/>
    <n v="801"/>
    <n v="804"/>
    <n v="810"/>
    <n v="813"/>
    <n v="819"/>
    <n v="807"/>
    <n v="813"/>
    <n v="798"/>
  </r>
  <r>
    <x v="5"/>
    <x v="6"/>
    <x v="4"/>
    <n v="0"/>
    <n v="0"/>
    <n v="0"/>
    <n v="0"/>
    <n v="0"/>
    <n v="0"/>
    <n v="0"/>
    <n v="0"/>
    <n v="0"/>
    <n v="0"/>
    <n v="0"/>
    <n v="0"/>
    <n v="0"/>
    <n v="0"/>
    <n v="0"/>
    <n v="0"/>
    <n v="0"/>
    <n v="0"/>
    <n v="0"/>
    <n v="0"/>
    <n v="0"/>
    <n v="0"/>
    <n v="0"/>
    <n v="0"/>
  </r>
  <r>
    <x v="5"/>
    <x v="6"/>
    <x v="5"/>
    <n v="0"/>
    <n v="141"/>
    <n v="177"/>
    <n v="189"/>
    <n v="216"/>
    <n v="216"/>
    <n v="231"/>
    <n v="237"/>
    <n v="243"/>
    <n v="255"/>
    <n v="264"/>
    <n v="267"/>
    <n v="267"/>
    <n v="273"/>
    <n v="273"/>
    <n v="291"/>
    <n v="282"/>
    <n v="297"/>
    <n v="282"/>
    <n v="273"/>
    <n v="273"/>
    <n v="291"/>
    <n v="294"/>
    <n v="306"/>
  </r>
  <r>
    <x v="5"/>
    <x v="6"/>
    <x v="6"/>
    <n v="0"/>
    <n v="120"/>
    <n v="213"/>
    <n v="270"/>
    <n v="318"/>
    <n v="363"/>
    <n v="402"/>
    <n v="423"/>
    <n v="456"/>
    <n v="483"/>
    <n v="486"/>
    <n v="492"/>
    <n v="498"/>
    <n v="516"/>
    <n v="534"/>
    <n v="540"/>
    <n v="549"/>
    <n v="537"/>
    <n v="546"/>
    <n v="546"/>
    <n v="552"/>
    <n v="555"/>
    <n v="558"/>
    <n v="552"/>
  </r>
  <r>
    <x v="5"/>
    <x v="6"/>
    <x v="7"/>
    <n v="0"/>
    <n v="0"/>
    <n v="12"/>
    <n v="12"/>
    <n v="21"/>
    <n v="24"/>
    <n v="24"/>
    <n v="24"/>
    <n v="30"/>
    <n v="36"/>
    <n v="39"/>
    <n v="39"/>
    <n v="36"/>
    <n v="33"/>
    <n v="39"/>
    <n v="36"/>
    <n v="39"/>
    <n v="42"/>
    <n v="45"/>
    <n v="51"/>
    <n v="48"/>
    <n v="51"/>
    <n v="48"/>
    <n v="51"/>
  </r>
  <r>
    <x v="5"/>
    <x v="6"/>
    <x v="8"/>
    <n v="60"/>
    <n v="63"/>
    <n v="63"/>
    <n v="60"/>
    <n v="60"/>
    <n v="60"/>
    <n v="57"/>
    <n v="54"/>
    <n v="60"/>
    <n v="63"/>
    <n v="63"/>
    <n v="60"/>
    <n v="63"/>
    <n v="66"/>
    <n v="60"/>
    <n v="63"/>
    <n v="57"/>
    <n v="54"/>
    <n v="51"/>
    <n v="57"/>
    <n v="63"/>
    <n v="54"/>
    <n v="57"/>
    <n v="57"/>
  </r>
  <r>
    <x v="5"/>
    <x v="6"/>
    <x v="9"/>
    <n v="75"/>
    <n v="69"/>
    <n v="63"/>
    <n v="63"/>
    <n v="66"/>
    <n v="69"/>
    <n v="69"/>
    <n v="63"/>
    <n v="60"/>
    <n v="60"/>
    <n v="51"/>
    <n v="45"/>
    <n v="54"/>
    <n v="54"/>
    <n v="54"/>
    <n v="57"/>
    <n v="51"/>
    <n v="57"/>
    <n v="60"/>
    <n v="54"/>
    <n v="54"/>
    <n v="51"/>
    <n v="51"/>
    <n v="51"/>
  </r>
  <r>
    <x v="5"/>
    <x v="6"/>
    <x v="10"/>
    <n v="66"/>
    <n v="72"/>
    <n v="69"/>
    <n v="72"/>
    <n v="69"/>
    <n v="63"/>
    <n v="63"/>
    <n v="60"/>
    <n v="63"/>
    <n v="63"/>
    <n v="63"/>
    <n v="63"/>
    <n v="63"/>
    <n v="63"/>
    <n v="63"/>
    <n v="57"/>
    <n v="60"/>
    <n v="57"/>
    <n v="57"/>
    <n v="60"/>
    <n v="54"/>
    <n v="48"/>
    <n v="48"/>
    <n v="45"/>
  </r>
  <r>
    <x v="5"/>
    <x v="7"/>
    <x v="0"/>
    <n v="0"/>
    <n v="0"/>
    <n v="0"/>
    <n v="0"/>
    <n v="0"/>
    <n v="0"/>
    <n v="0"/>
    <n v="0"/>
    <n v="0"/>
    <n v="0"/>
    <n v="0"/>
    <n v="0"/>
    <n v="0"/>
    <n v="0"/>
    <n v="0"/>
    <n v="0"/>
    <n v="0"/>
    <n v="0"/>
    <n v="0"/>
    <n v="0"/>
    <n v="0"/>
    <n v="0"/>
    <n v="0"/>
    <n v="0"/>
  </r>
  <r>
    <x v="5"/>
    <x v="7"/>
    <x v="1"/>
    <n v="0"/>
    <n v="0"/>
    <n v="0"/>
    <n v="0"/>
    <n v="0"/>
    <n v="0"/>
    <n v="0"/>
    <n v="0"/>
    <n v="0"/>
    <n v="0"/>
    <n v="0"/>
    <n v="0"/>
    <n v="0"/>
    <n v="0"/>
    <n v="0"/>
    <n v="0"/>
    <n v="0"/>
    <n v="0"/>
    <n v="0"/>
    <n v="0"/>
    <n v="0"/>
    <n v="0"/>
    <n v="0"/>
    <n v="0"/>
  </r>
  <r>
    <x v="5"/>
    <x v="7"/>
    <x v="2"/>
    <n v="0"/>
    <n v="9"/>
    <n v="12"/>
    <n v="12"/>
    <n v="12"/>
    <n v="15"/>
    <n v="18"/>
    <n v="12"/>
    <n v="21"/>
    <n v="12"/>
    <n v="24"/>
    <n v="12"/>
    <n v="18"/>
    <n v="18"/>
    <n v="18"/>
    <n v="15"/>
    <n v="12"/>
    <n v="12"/>
    <n v="18"/>
    <n v="12"/>
    <n v="15"/>
    <n v="9"/>
    <n v="9"/>
    <n v="12"/>
  </r>
  <r>
    <x v="5"/>
    <x v="7"/>
    <x v="3"/>
    <n v="51"/>
    <n v="69"/>
    <n v="69"/>
    <n v="72"/>
    <n v="75"/>
    <n v="84"/>
    <n v="84"/>
    <n v="90"/>
    <n v="84"/>
    <n v="90"/>
    <n v="93"/>
    <n v="105"/>
    <n v="93"/>
    <n v="108"/>
    <n v="117"/>
    <n v="120"/>
    <n v="120"/>
    <n v="126"/>
    <n v="123"/>
    <n v="129"/>
    <n v="132"/>
    <n v="138"/>
    <n v="135"/>
    <n v="129"/>
  </r>
  <r>
    <x v="5"/>
    <x v="7"/>
    <x v="4"/>
    <n v="0"/>
    <n v="0"/>
    <n v="0"/>
    <n v="0"/>
    <n v="0"/>
    <n v="0"/>
    <n v="0"/>
    <n v="0"/>
    <n v="0"/>
    <n v="0"/>
    <n v="0"/>
    <n v="0"/>
    <n v="0"/>
    <n v="0"/>
    <n v="0"/>
    <n v="0"/>
    <n v="0"/>
    <n v="0"/>
    <n v="0"/>
    <n v="0"/>
    <n v="0"/>
    <n v="0"/>
    <n v="0"/>
    <n v="0"/>
  </r>
  <r>
    <x v="5"/>
    <x v="7"/>
    <x v="5"/>
    <n v="69"/>
    <n v="84"/>
    <n v="78"/>
    <n v="108"/>
    <n v="105"/>
    <n v="111"/>
    <n v="117"/>
    <n v="129"/>
    <n v="135"/>
    <n v="135"/>
    <n v="144"/>
    <n v="156"/>
    <n v="159"/>
    <n v="159"/>
    <n v="153"/>
    <n v="168"/>
    <n v="183"/>
    <n v="189"/>
    <n v="198"/>
    <n v="213"/>
    <n v="213"/>
    <n v="234"/>
    <n v="240"/>
    <n v="240"/>
  </r>
  <r>
    <x v="5"/>
    <x v="7"/>
    <x v="6"/>
    <n v="0"/>
    <n v="105"/>
    <n v="177"/>
    <n v="201"/>
    <n v="240"/>
    <n v="261"/>
    <n v="273"/>
    <n v="285"/>
    <n v="294"/>
    <n v="315"/>
    <n v="318"/>
    <n v="324"/>
    <n v="336"/>
    <n v="333"/>
    <n v="330"/>
    <n v="327"/>
    <n v="336"/>
    <n v="327"/>
    <n v="330"/>
    <n v="324"/>
    <n v="330"/>
    <n v="330"/>
    <n v="333"/>
    <n v="336"/>
  </r>
  <r>
    <x v="5"/>
    <x v="7"/>
    <x v="7"/>
    <n v="1203"/>
    <n v="1050"/>
    <n v="972"/>
    <n v="915"/>
    <n v="879"/>
    <n v="837"/>
    <n v="819"/>
    <n v="792"/>
    <n v="771"/>
    <n v="750"/>
    <n v="732"/>
    <n v="714"/>
    <n v="702"/>
    <n v="699"/>
    <n v="696"/>
    <n v="678"/>
    <n v="660"/>
    <n v="651"/>
    <n v="642"/>
    <n v="633"/>
    <n v="621"/>
    <n v="600"/>
    <n v="594"/>
    <n v="591"/>
  </r>
  <r>
    <x v="5"/>
    <x v="7"/>
    <x v="8"/>
    <n v="6"/>
    <n v="9"/>
    <n v="12"/>
    <n v="12"/>
    <n v="9"/>
    <n v="12"/>
    <n v="12"/>
    <n v="15"/>
    <n v="15"/>
    <n v="12"/>
    <n v="9"/>
    <n v="12"/>
    <n v="9"/>
    <n v="6"/>
    <n v="12"/>
    <n v="9"/>
    <n v="12"/>
    <n v="18"/>
    <n v="12"/>
    <n v="12"/>
    <n v="15"/>
    <n v="12"/>
    <n v="15"/>
    <n v="15"/>
  </r>
  <r>
    <x v="5"/>
    <x v="7"/>
    <x v="9"/>
    <n v="9"/>
    <n v="9"/>
    <n v="12"/>
    <n v="15"/>
    <n v="15"/>
    <n v="15"/>
    <n v="12"/>
    <n v="12"/>
    <n v="15"/>
    <n v="15"/>
    <n v="12"/>
    <n v="12"/>
    <n v="9"/>
    <n v="6"/>
    <n v="6"/>
    <n v="6"/>
    <n v="6"/>
    <n v="0"/>
    <n v="0"/>
    <n v="6"/>
    <n v="6"/>
    <n v="6"/>
    <n v="0"/>
    <n v="6"/>
  </r>
  <r>
    <x v="5"/>
    <x v="7"/>
    <x v="10"/>
    <n v="0"/>
    <n v="0"/>
    <n v="0"/>
    <n v="0"/>
    <n v="6"/>
    <n v="9"/>
    <n v="6"/>
    <n v="0"/>
    <n v="6"/>
    <n v="6"/>
    <n v="6"/>
    <n v="9"/>
    <n v="9"/>
    <n v="9"/>
    <n v="6"/>
    <n v="6"/>
    <n v="6"/>
    <n v="6"/>
    <n v="6"/>
    <n v="6"/>
    <n v="6"/>
    <n v="0"/>
    <n v="0"/>
    <n v="0"/>
  </r>
  <r>
    <x v="5"/>
    <x v="8"/>
    <x v="1"/>
    <n v="0"/>
    <n v="0"/>
    <n v="0"/>
    <n v="0"/>
    <n v="0"/>
    <n v="0"/>
    <n v="0"/>
    <n v="0"/>
    <n v="0"/>
    <n v="0"/>
    <n v="0"/>
    <n v="0"/>
    <n v="0"/>
    <n v="0"/>
    <n v="0"/>
    <n v="0"/>
    <n v="0"/>
    <n v="0"/>
    <n v="0"/>
    <n v="0"/>
    <n v="0"/>
    <n v="0"/>
    <n v="0"/>
    <n v="0"/>
  </r>
  <r>
    <x v="5"/>
    <x v="8"/>
    <x v="2"/>
    <n v="0"/>
    <n v="0"/>
    <n v="0"/>
    <n v="0"/>
    <n v="0"/>
    <n v="0"/>
    <n v="0"/>
    <n v="0"/>
    <n v="0"/>
    <n v="0"/>
    <n v="6"/>
    <n v="9"/>
    <n v="9"/>
    <n v="9"/>
    <n v="9"/>
    <n v="12"/>
    <n v="15"/>
    <n v="9"/>
    <n v="12"/>
    <n v="18"/>
    <n v="9"/>
    <n v="15"/>
    <n v="9"/>
    <n v="9"/>
  </r>
  <r>
    <x v="5"/>
    <x v="8"/>
    <x v="3"/>
    <n v="6"/>
    <n v="15"/>
    <n v="33"/>
    <n v="39"/>
    <n v="51"/>
    <n v="60"/>
    <n v="63"/>
    <n v="78"/>
    <n v="93"/>
    <n v="114"/>
    <n v="129"/>
    <n v="132"/>
    <n v="129"/>
    <n v="129"/>
    <n v="129"/>
    <n v="132"/>
    <n v="135"/>
    <n v="141"/>
    <n v="138"/>
    <n v="141"/>
    <n v="150"/>
    <n v="150"/>
    <n v="162"/>
    <n v="156"/>
  </r>
  <r>
    <x v="5"/>
    <x v="8"/>
    <x v="4"/>
    <n v="0"/>
    <n v="0"/>
    <n v="0"/>
    <n v="0"/>
    <n v="0"/>
    <n v="0"/>
    <n v="0"/>
    <n v="0"/>
    <n v="0"/>
    <n v="0"/>
    <n v="0"/>
    <n v="0"/>
    <n v="0"/>
    <n v="0"/>
    <n v="0"/>
    <n v="0"/>
    <n v="0"/>
    <n v="0"/>
    <n v="0"/>
    <n v="0"/>
    <n v="0"/>
    <n v="0"/>
    <n v="0"/>
    <n v="0"/>
  </r>
  <r>
    <x v="5"/>
    <x v="8"/>
    <x v="5"/>
    <n v="0"/>
    <n v="0"/>
    <n v="9"/>
    <n v="15"/>
    <n v="18"/>
    <n v="24"/>
    <n v="30"/>
    <n v="39"/>
    <n v="48"/>
    <n v="48"/>
    <n v="60"/>
    <n v="51"/>
    <n v="51"/>
    <n v="48"/>
    <n v="51"/>
    <n v="54"/>
    <n v="54"/>
    <n v="57"/>
    <n v="51"/>
    <n v="45"/>
    <n v="48"/>
    <n v="54"/>
    <n v="54"/>
    <n v="54"/>
  </r>
  <r>
    <x v="5"/>
    <x v="8"/>
    <x v="6"/>
    <n v="0"/>
    <n v="24"/>
    <n v="45"/>
    <n v="63"/>
    <n v="75"/>
    <n v="93"/>
    <n v="102"/>
    <n v="108"/>
    <n v="117"/>
    <n v="123"/>
    <n v="129"/>
    <n v="132"/>
    <n v="135"/>
    <n v="138"/>
    <n v="141"/>
    <n v="138"/>
    <n v="144"/>
    <n v="141"/>
    <n v="147"/>
    <n v="150"/>
    <n v="150"/>
    <n v="150"/>
    <n v="147"/>
    <n v="144"/>
  </r>
  <r>
    <x v="5"/>
    <x v="8"/>
    <x v="7"/>
    <n v="0"/>
    <n v="6"/>
    <n v="6"/>
    <n v="6"/>
    <n v="6"/>
    <n v="6"/>
    <n v="6"/>
    <n v="6"/>
    <n v="6"/>
    <n v="9"/>
    <n v="6"/>
    <n v="6"/>
    <n v="9"/>
    <n v="12"/>
    <n v="12"/>
    <n v="9"/>
    <n v="12"/>
    <n v="12"/>
    <n v="15"/>
    <n v="9"/>
    <n v="12"/>
    <n v="15"/>
    <n v="15"/>
    <n v="24"/>
  </r>
  <r>
    <x v="5"/>
    <x v="8"/>
    <x v="8"/>
    <n v="0"/>
    <n v="0"/>
    <n v="6"/>
    <n v="9"/>
    <n v="12"/>
    <n v="18"/>
    <n v="18"/>
    <n v="27"/>
    <n v="27"/>
    <n v="30"/>
    <n v="33"/>
    <n v="36"/>
    <n v="36"/>
    <n v="39"/>
    <n v="36"/>
    <n v="33"/>
    <n v="30"/>
    <n v="24"/>
    <n v="27"/>
    <n v="24"/>
    <n v="21"/>
    <n v="21"/>
    <n v="15"/>
    <n v="18"/>
  </r>
  <r>
    <x v="5"/>
    <x v="8"/>
    <x v="9"/>
    <n v="414"/>
    <n v="378"/>
    <n v="330"/>
    <n v="297"/>
    <n v="264"/>
    <n v="222"/>
    <n v="207"/>
    <n v="171"/>
    <n v="138"/>
    <n v="108"/>
    <n v="69"/>
    <n v="66"/>
    <n v="60"/>
    <n v="60"/>
    <n v="57"/>
    <n v="51"/>
    <n v="48"/>
    <n v="45"/>
    <n v="45"/>
    <n v="42"/>
    <n v="36"/>
    <n v="33"/>
    <n v="30"/>
    <n v="30"/>
  </r>
  <r>
    <x v="5"/>
    <x v="8"/>
    <x v="10"/>
    <n v="12"/>
    <n v="12"/>
    <n v="12"/>
    <n v="12"/>
    <n v="12"/>
    <n v="12"/>
    <n v="12"/>
    <n v="12"/>
    <n v="12"/>
    <n v="9"/>
    <n v="9"/>
    <n v="9"/>
    <n v="9"/>
    <n v="9"/>
    <n v="9"/>
    <n v="9"/>
    <n v="9"/>
    <n v="9"/>
    <n v="12"/>
    <n v="12"/>
    <n v="9"/>
    <n v="9"/>
    <n v="9"/>
    <n v="9"/>
  </r>
  <r>
    <x v="5"/>
    <x v="9"/>
    <x v="2"/>
    <n v="0"/>
    <n v="0"/>
    <n v="0"/>
    <n v="0"/>
    <n v="0"/>
    <n v="0"/>
    <n v="0"/>
    <n v="0"/>
    <n v="0"/>
    <n v="0"/>
    <n v="6"/>
    <n v="0"/>
    <n v="0"/>
    <n v="6"/>
    <n v="9"/>
    <n v="0"/>
    <n v="0"/>
    <n v="0"/>
    <n v="6"/>
    <n v="0"/>
    <n v="0"/>
    <n v="0"/>
    <n v="6"/>
    <n v="0"/>
  </r>
  <r>
    <x v="5"/>
    <x v="9"/>
    <x v="3"/>
    <n v="12"/>
    <n v="12"/>
    <n v="21"/>
    <n v="24"/>
    <n v="30"/>
    <n v="30"/>
    <n v="33"/>
    <n v="30"/>
    <n v="30"/>
    <n v="33"/>
    <n v="39"/>
    <n v="42"/>
    <n v="48"/>
    <n v="54"/>
    <n v="57"/>
    <n v="57"/>
    <n v="63"/>
    <n v="63"/>
    <n v="66"/>
    <n v="69"/>
    <n v="66"/>
    <n v="63"/>
    <n v="66"/>
    <n v="75"/>
  </r>
  <r>
    <x v="5"/>
    <x v="9"/>
    <x v="4"/>
    <n v="0"/>
    <n v="0"/>
    <n v="0"/>
    <n v="0"/>
    <n v="0"/>
    <n v="0"/>
    <n v="0"/>
    <n v="0"/>
    <n v="0"/>
    <n v="0"/>
    <n v="0"/>
    <n v="0"/>
    <n v="0"/>
    <n v="0"/>
    <n v="0"/>
    <n v="0"/>
    <n v="0"/>
    <n v="0"/>
    <n v="0"/>
    <n v="0"/>
    <n v="0"/>
    <n v="0"/>
    <n v="0"/>
    <n v="0"/>
  </r>
  <r>
    <x v="5"/>
    <x v="9"/>
    <x v="5"/>
    <n v="0"/>
    <n v="0"/>
    <n v="6"/>
    <n v="6"/>
    <n v="0"/>
    <n v="9"/>
    <n v="9"/>
    <n v="9"/>
    <n v="12"/>
    <n v="15"/>
    <n v="9"/>
    <n v="12"/>
    <n v="12"/>
    <n v="15"/>
    <n v="12"/>
    <n v="15"/>
    <n v="21"/>
    <n v="18"/>
    <n v="21"/>
    <n v="24"/>
    <n v="24"/>
    <n v="24"/>
    <n v="21"/>
    <n v="21"/>
  </r>
  <r>
    <x v="5"/>
    <x v="9"/>
    <x v="6"/>
    <n v="0"/>
    <n v="18"/>
    <n v="30"/>
    <n v="39"/>
    <n v="54"/>
    <n v="54"/>
    <n v="57"/>
    <n v="60"/>
    <n v="60"/>
    <n v="66"/>
    <n v="63"/>
    <n v="66"/>
    <n v="66"/>
    <n v="63"/>
    <n v="66"/>
    <n v="69"/>
    <n v="69"/>
    <n v="66"/>
    <n v="66"/>
    <n v="66"/>
    <n v="66"/>
    <n v="72"/>
    <n v="72"/>
    <n v="72"/>
  </r>
  <r>
    <x v="5"/>
    <x v="9"/>
    <x v="7"/>
    <n v="0"/>
    <n v="0"/>
    <n v="0"/>
    <n v="0"/>
    <n v="0"/>
    <n v="0"/>
    <n v="0"/>
    <n v="0"/>
    <n v="0"/>
    <n v="0"/>
    <n v="0"/>
    <n v="0"/>
    <n v="0"/>
    <n v="0"/>
    <n v="0"/>
    <n v="0"/>
    <n v="0"/>
    <n v="0"/>
    <n v="0"/>
    <n v="0"/>
    <n v="6"/>
    <n v="0"/>
    <n v="0"/>
    <n v="6"/>
  </r>
  <r>
    <x v="5"/>
    <x v="9"/>
    <x v="8"/>
    <n v="0"/>
    <n v="0"/>
    <n v="0"/>
    <n v="0"/>
    <n v="0"/>
    <n v="0"/>
    <n v="0"/>
    <n v="0"/>
    <n v="0"/>
    <n v="0"/>
    <n v="0"/>
    <n v="0"/>
    <n v="0"/>
    <n v="0"/>
    <n v="0"/>
    <n v="0"/>
    <n v="0"/>
    <n v="6"/>
    <n v="9"/>
    <n v="9"/>
    <n v="9"/>
    <n v="6"/>
    <n v="6"/>
    <n v="0"/>
  </r>
  <r>
    <x v="5"/>
    <x v="9"/>
    <x v="9"/>
    <n v="0"/>
    <n v="0"/>
    <n v="0"/>
    <n v="0"/>
    <n v="0"/>
    <n v="0"/>
    <n v="0"/>
    <n v="0"/>
    <n v="0"/>
    <n v="0"/>
    <n v="0"/>
    <n v="0"/>
    <n v="0"/>
    <n v="0"/>
    <n v="0"/>
    <n v="0"/>
    <n v="0"/>
    <n v="0"/>
    <n v="0"/>
    <n v="0"/>
    <n v="0"/>
    <n v="0"/>
    <n v="0"/>
    <n v="0"/>
  </r>
  <r>
    <x v="5"/>
    <x v="9"/>
    <x v="10"/>
    <n v="186"/>
    <n v="162"/>
    <n v="144"/>
    <n v="129"/>
    <n v="111"/>
    <n v="102"/>
    <n v="93"/>
    <n v="90"/>
    <n v="87"/>
    <n v="81"/>
    <n v="78"/>
    <n v="69"/>
    <n v="66"/>
    <n v="54"/>
    <n v="51"/>
    <n v="48"/>
    <n v="42"/>
    <n v="42"/>
    <n v="36"/>
    <n v="30"/>
    <n v="30"/>
    <n v="27"/>
    <n v="27"/>
    <n v="27"/>
  </r>
  <r>
    <x v="0"/>
    <x v="0"/>
    <x v="10"/>
    <n v="0"/>
    <n v="0"/>
    <n v="0"/>
    <n v="0"/>
    <n v="0"/>
    <n v="0"/>
    <n v="0"/>
    <n v="0"/>
    <n v="0"/>
    <n v="0"/>
    <n v="0"/>
    <n v="0"/>
    <n v="0"/>
    <n v="0"/>
    <n v="0"/>
    <n v="0"/>
    <n v="0"/>
    <n v="0"/>
    <n v="0"/>
    <n v="0"/>
    <n v="0"/>
    <n v="0"/>
    <n v="0"/>
    <n v="0"/>
  </r>
  <r>
    <x v="0"/>
    <x v="0"/>
    <x v="9"/>
    <n v="0"/>
    <n v="0"/>
    <n v="0"/>
    <n v="0"/>
    <n v="0"/>
    <n v="0"/>
    <n v="0"/>
    <n v="0"/>
    <n v="0"/>
    <n v="0"/>
    <n v="0"/>
    <n v="0"/>
    <n v="0"/>
    <n v="0"/>
    <n v="0"/>
    <n v="0"/>
    <n v="0"/>
    <n v="0"/>
    <n v="0"/>
    <n v="0"/>
    <n v="0"/>
    <n v="0"/>
    <n v="0"/>
    <n v="0"/>
  </r>
  <r>
    <x v="0"/>
    <x v="0"/>
    <x v="8"/>
    <n v="0"/>
    <n v="0"/>
    <n v="0"/>
    <n v="0"/>
    <n v="0"/>
    <n v="0"/>
    <n v="0"/>
    <n v="0"/>
    <n v="0"/>
    <n v="0"/>
    <n v="0"/>
    <n v="0"/>
    <n v="0"/>
    <n v="0"/>
    <n v="0"/>
    <n v="0"/>
    <n v="0"/>
    <n v="0"/>
    <n v="0"/>
    <n v="0"/>
    <n v="0"/>
    <n v="0"/>
    <n v="0"/>
    <n v="0"/>
  </r>
  <r>
    <x v="0"/>
    <x v="0"/>
    <x v="7"/>
    <n v="0"/>
    <n v="0"/>
    <n v="0"/>
    <n v="0"/>
    <n v="0"/>
    <n v="0"/>
    <n v="0"/>
    <n v="0"/>
    <n v="0"/>
    <n v="0"/>
    <n v="0"/>
    <n v="0"/>
    <n v="0"/>
    <n v="0"/>
    <n v="0"/>
    <n v="0"/>
    <n v="0"/>
    <n v="0"/>
    <n v="0"/>
    <n v="0"/>
    <n v="0"/>
    <n v="0"/>
    <n v="0"/>
    <n v="0"/>
  </r>
  <r>
    <x v="0"/>
    <x v="0"/>
    <x v="6"/>
    <n v="0"/>
    <n v="0"/>
    <n v="0"/>
    <n v="0"/>
    <n v="0"/>
    <n v="0"/>
    <n v="0"/>
    <n v="0"/>
    <n v="0"/>
    <n v="0"/>
    <n v="0"/>
    <n v="0"/>
    <n v="0"/>
    <n v="0"/>
    <n v="0"/>
    <n v="0"/>
    <n v="0"/>
    <n v="0"/>
    <n v="0"/>
    <n v="0"/>
    <n v="0"/>
    <n v="0"/>
    <n v="0"/>
    <n v="0"/>
  </r>
  <r>
    <x v="0"/>
    <x v="0"/>
    <x v="5"/>
    <n v="0"/>
    <n v="0"/>
    <n v="0"/>
    <n v="0"/>
    <n v="0"/>
    <n v="0"/>
    <n v="0"/>
    <n v="0"/>
    <n v="0"/>
    <n v="0"/>
    <n v="0"/>
    <n v="0"/>
    <n v="0"/>
    <n v="0"/>
    <n v="0"/>
    <n v="0"/>
    <n v="0"/>
    <n v="0"/>
    <n v="0"/>
    <n v="0"/>
    <n v="0"/>
    <n v="0"/>
    <n v="0"/>
    <n v="0"/>
  </r>
  <r>
    <x v="0"/>
    <x v="0"/>
    <x v="4"/>
    <n v="0"/>
    <n v="0"/>
    <n v="0"/>
    <n v="0"/>
    <n v="0"/>
    <n v="0"/>
    <n v="0"/>
    <n v="0"/>
    <n v="0"/>
    <n v="0"/>
    <n v="0"/>
    <n v="0"/>
    <n v="0"/>
    <n v="0"/>
    <n v="0"/>
    <n v="0"/>
    <n v="0"/>
    <n v="0"/>
    <n v="0"/>
    <n v="0"/>
    <n v="0"/>
    <n v="0"/>
    <n v="0"/>
    <n v="0"/>
  </r>
  <r>
    <x v="0"/>
    <x v="0"/>
    <x v="3"/>
    <n v="0"/>
    <n v="0"/>
    <n v="0"/>
    <n v="0"/>
    <n v="0"/>
    <n v="0"/>
    <n v="0"/>
    <n v="0"/>
    <n v="0"/>
    <n v="0"/>
    <n v="0"/>
    <n v="0"/>
    <n v="0"/>
    <n v="0"/>
    <n v="0"/>
    <n v="0"/>
    <n v="0"/>
    <n v="0"/>
    <n v="0"/>
    <n v="0"/>
    <n v="0"/>
    <n v="0"/>
    <n v="0"/>
    <n v="0"/>
  </r>
  <r>
    <x v="0"/>
    <x v="0"/>
    <x v="2"/>
    <n v="0"/>
    <n v="0"/>
    <n v="0"/>
    <n v="0"/>
    <n v="0"/>
    <n v="0"/>
    <n v="0"/>
    <n v="0"/>
    <n v="0"/>
    <n v="0"/>
    <n v="0"/>
    <n v="0"/>
    <n v="0"/>
    <n v="0"/>
    <n v="0"/>
    <n v="0"/>
    <n v="0"/>
    <n v="0"/>
    <n v="0"/>
    <n v="0"/>
    <n v="0"/>
    <n v="0"/>
    <n v="0"/>
    <n v="0"/>
  </r>
  <r>
    <x v="0"/>
    <x v="0"/>
    <x v="1"/>
    <n v="0"/>
    <n v="0"/>
    <n v="0"/>
    <n v="0"/>
    <n v="0"/>
    <n v="0"/>
    <n v="0"/>
    <n v="0"/>
    <n v="0"/>
    <n v="0"/>
    <n v="0"/>
    <n v="0"/>
    <n v="0"/>
    <n v="0"/>
    <n v="0"/>
    <n v="0"/>
    <n v="0"/>
    <n v="0"/>
    <n v="0"/>
    <n v="0"/>
    <n v="0"/>
    <n v="0"/>
    <n v="0"/>
    <n v="0"/>
  </r>
  <r>
    <x v="0"/>
    <x v="0"/>
    <x v="0"/>
    <n v="0"/>
    <n v="0"/>
    <n v="0"/>
    <n v="0"/>
    <n v="0"/>
    <n v="0"/>
    <n v="0"/>
    <n v="0"/>
    <n v="0"/>
    <n v="0"/>
    <n v="0"/>
    <n v="0"/>
    <n v="0"/>
    <n v="0"/>
    <n v="0"/>
    <n v="0"/>
    <n v="0"/>
    <n v="0"/>
    <n v="0"/>
    <n v="0"/>
    <n v="0"/>
    <n v="0"/>
    <n v="0"/>
    <n v="0"/>
  </r>
  <r>
    <x v="0"/>
    <x v="1"/>
    <x v="10"/>
    <n v="0"/>
    <n v="0"/>
    <n v="0"/>
    <n v="0"/>
    <n v="0"/>
    <n v="0"/>
    <n v="0"/>
    <n v="0"/>
    <n v="0"/>
    <n v="0"/>
    <n v="0"/>
    <n v="0"/>
    <n v="0"/>
    <n v="0"/>
    <n v="0"/>
    <n v="0"/>
    <n v="0"/>
    <n v="0"/>
    <n v="0"/>
    <n v="0"/>
    <n v="0"/>
    <n v="0"/>
    <n v="0"/>
    <n v="0"/>
  </r>
  <r>
    <x v="0"/>
    <x v="1"/>
    <x v="9"/>
    <n v="0"/>
    <n v="0"/>
    <n v="0"/>
    <n v="0"/>
    <n v="0"/>
    <n v="0"/>
    <n v="0"/>
    <n v="0"/>
    <n v="0"/>
    <n v="0"/>
    <n v="0"/>
    <n v="0"/>
    <n v="0"/>
    <n v="0"/>
    <n v="0"/>
    <n v="0"/>
    <n v="0"/>
    <n v="0"/>
    <n v="0"/>
    <n v="0"/>
    <n v="0"/>
    <n v="0"/>
    <n v="0"/>
    <n v="0"/>
  </r>
  <r>
    <x v="0"/>
    <x v="1"/>
    <x v="8"/>
    <n v="0"/>
    <n v="0"/>
    <n v="0"/>
    <n v="0"/>
    <n v="0"/>
    <n v="0"/>
    <n v="0"/>
    <n v="0"/>
    <n v="0"/>
    <n v="0"/>
    <n v="0"/>
    <n v="0"/>
    <n v="0"/>
    <n v="0"/>
    <n v="0"/>
    <n v="0"/>
    <n v="0"/>
    <n v="0"/>
    <n v="0"/>
    <n v="0"/>
    <n v="0"/>
    <n v="0"/>
    <n v="0"/>
    <n v="0"/>
  </r>
  <r>
    <x v="0"/>
    <x v="1"/>
    <x v="7"/>
    <n v="0"/>
    <n v="0"/>
    <n v="0"/>
    <n v="0"/>
    <n v="0"/>
    <n v="0"/>
    <n v="0"/>
    <n v="0"/>
    <n v="0"/>
    <n v="0"/>
    <n v="0"/>
    <n v="0"/>
    <n v="0"/>
    <n v="0"/>
    <n v="0"/>
    <n v="0"/>
    <n v="0"/>
    <n v="0"/>
    <n v="0"/>
    <n v="0"/>
    <n v="0"/>
    <n v="0"/>
    <n v="0"/>
    <n v="0"/>
  </r>
  <r>
    <x v="0"/>
    <x v="1"/>
    <x v="6"/>
    <n v="0"/>
    <n v="0"/>
    <n v="0"/>
    <n v="0"/>
    <n v="0"/>
    <n v="0"/>
    <n v="0"/>
    <n v="0"/>
    <n v="0"/>
    <n v="0"/>
    <n v="0"/>
    <n v="0"/>
    <n v="0"/>
    <n v="0"/>
    <n v="0"/>
    <n v="0"/>
    <n v="0"/>
    <n v="0"/>
    <n v="0"/>
    <n v="0"/>
    <n v="0"/>
    <n v="0"/>
    <n v="0"/>
    <n v="0"/>
  </r>
  <r>
    <x v="0"/>
    <x v="1"/>
    <x v="5"/>
    <n v="0"/>
    <n v="0"/>
    <n v="0"/>
    <n v="0"/>
    <n v="0"/>
    <n v="0"/>
    <n v="0"/>
    <n v="0"/>
    <n v="0"/>
    <n v="0"/>
    <n v="0"/>
    <n v="0"/>
    <n v="0"/>
    <n v="0"/>
    <n v="0"/>
    <n v="0"/>
    <n v="0"/>
    <n v="0"/>
    <n v="0"/>
    <n v="0"/>
    <n v="0"/>
    <n v="0"/>
    <n v="0"/>
    <n v="0"/>
  </r>
  <r>
    <x v="0"/>
    <x v="1"/>
    <x v="4"/>
    <n v="0"/>
    <n v="0"/>
    <n v="0"/>
    <n v="0"/>
    <n v="0"/>
    <n v="0"/>
    <n v="0"/>
    <n v="0"/>
    <n v="0"/>
    <n v="0"/>
    <n v="0"/>
    <n v="0"/>
    <n v="0"/>
    <n v="0"/>
    <n v="0"/>
    <n v="0"/>
    <n v="0"/>
    <n v="0"/>
    <n v="0"/>
    <n v="0"/>
    <n v="0"/>
    <n v="0"/>
    <n v="0"/>
    <n v="0"/>
  </r>
  <r>
    <x v="0"/>
    <x v="1"/>
    <x v="3"/>
    <n v="0"/>
    <n v="0"/>
    <n v="0"/>
    <n v="0"/>
    <n v="0"/>
    <n v="0"/>
    <n v="0"/>
    <n v="0"/>
    <n v="0"/>
    <n v="0"/>
    <n v="0"/>
    <n v="0"/>
    <n v="0"/>
    <n v="0"/>
    <n v="0"/>
    <n v="0"/>
    <n v="0"/>
    <n v="0"/>
    <n v="0"/>
    <n v="0"/>
    <n v="0"/>
    <n v="0"/>
    <n v="0"/>
    <n v="0"/>
  </r>
  <r>
    <x v="0"/>
    <x v="1"/>
    <x v="2"/>
    <n v="0"/>
    <n v="0"/>
    <n v="0"/>
    <n v="0"/>
    <n v="0"/>
    <n v="0"/>
    <n v="0"/>
    <n v="0"/>
    <n v="0"/>
    <n v="0"/>
    <n v="0"/>
    <n v="0"/>
    <n v="0"/>
    <n v="0"/>
    <n v="0"/>
    <n v="0"/>
    <n v="0"/>
    <n v="0"/>
    <n v="0"/>
    <n v="0"/>
    <n v="0"/>
    <n v="0"/>
    <n v="0"/>
    <n v="0"/>
  </r>
  <r>
    <x v="0"/>
    <x v="1"/>
    <x v="1"/>
    <n v="0"/>
    <n v="0"/>
    <n v="0"/>
    <n v="0"/>
    <n v="0"/>
    <n v="0"/>
    <n v="0"/>
    <n v="0"/>
    <n v="0"/>
    <n v="0"/>
    <n v="0"/>
    <n v="0"/>
    <n v="0"/>
    <n v="0"/>
    <n v="0"/>
    <n v="0"/>
    <n v="0"/>
    <n v="0"/>
    <n v="0"/>
    <n v="0"/>
    <n v="0"/>
    <n v="0"/>
    <n v="0"/>
    <n v="0"/>
  </r>
  <r>
    <x v="0"/>
    <x v="1"/>
    <x v="0"/>
    <n v="0"/>
    <n v="0"/>
    <n v="0"/>
    <n v="0"/>
    <n v="0"/>
    <n v="0"/>
    <n v="0"/>
    <n v="0"/>
    <n v="0"/>
    <n v="0"/>
    <n v="0"/>
    <n v="0"/>
    <n v="0"/>
    <n v="0"/>
    <n v="0"/>
    <n v="0"/>
    <n v="0"/>
    <n v="0"/>
    <n v="0"/>
    <n v="0"/>
    <n v="0"/>
    <n v="0"/>
    <n v="0"/>
    <n v="0"/>
  </r>
  <r>
    <x v="0"/>
    <x v="2"/>
    <x v="10"/>
    <n v="0"/>
    <n v="0"/>
    <n v="0"/>
    <n v="0"/>
    <n v="0"/>
    <n v="0"/>
    <n v="0"/>
    <n v="0"/>
    <n v="0"/>
    <n v="0"/>
    <n v="0"/>
    <n v="0"/>
    <n v="0"/>
    <n v="0"/>
    <n v="0"/>
    <n v="0"/>
    <n v="0"/>
    <n v="0"/>
    <n v="0"/>
    <n v="0"/>
    <n v="0"/>
    <n v="0"/>
    <n v="0"/>
    <n v="0"/>
  </r>
  <r>
    <x v="0"/>
    <x v="2"/>
    <x v="9"/>
    <n v="0"/>
    <n v="0"/>
    <n v="0"/>
    <n v="0"/>
    <n v="0"/>
    <n v="0"/>
    <n v="0"/>
    <n v="0"/>
    <n v="0"/>
    <n v="0"/>
    <n v="0"/>
    <n v="0"/>
    <n v="0"/>
    <n v="0"/>
    <n v="0"/>
    <n v="0"/>
    <n v="0"/>
    <n v="0"/>
    <n v="0"/>
    <n v="0"/>
    <n v="0"/>
    <n v="0"/>
    <n v="0"/>
    <n v="0"/>
  </r>
  <r>
    <x v="0"/>
    <x v="2"/>
    <x v="8"/>
    <n v="0"/>
    <n v="0"/>
    <n v="0"/>
    <n v="0"/>
    <n v="0"/>
    <n v="0"/>
    <n v="0"/>
    <n v="0"/>
    <n v="0"/>
    <n v="0"/>
    <n v="0"/>
    <n v="0"/>
    <n v="0"/>
    <n v="0"/>
    <n v="0"/>
    <n v="0"/>
    <n v="0"/>
    <n v="0"/>
    <n v="0"/>
    <n v="0"/>
    <n v="0"/>
    <n v="0"/>
    <n v="0"/>
    <n v="0"/>
  </r>
  <r>
    <x v="0"/>
    <x v="2"/>
    <x v="7"/>
    <n v="0"/>
    <n v="0"/>
    <n v="0"/>
    <n v="0"/>
    <n v="0"/>
    <n v="0"/>
    <n v="0"/>
    <n v="0"/>
    <n v="0"/>
    <n v="0"/>
    <n v="0"/>
    <n v="0"/>
    <n v="0"/>
    <n v="0"/>
    <n v="0"/>
    <n v="0"/>
    <n v="0"/>
    <n v="0"/>
    <n v="0"/>
    <n v="0"/>
    <n v="0"/>
    <n v="0"/>
    <n v="0"/>
    <n v="0"/>
  </r>
  <r>
    <x v="0"/>
    <x v="2"/>
    <x v="6"/>
    <n v="0"/>
    <n v="0"/>
    <n v="0"/>
    <n v="0"/>
    <n v="0"/>
    <n v="0"/>
    <n v="0"/>
    <n v="0"/>
    <n v="0"/>
    <n v="0"/>
    <n v="0"/>
    <n v="0"/>
    <n v="0"/>
    <n v="0"/>
    <n v="0"/>
    <n v="0"/>
    <n v="0"/>
    <n v="0"/>
    <n v="0"/>
    <n v="0"/>
    <n v="0"/>
    <n v="0"/>
    <n v="0"/>
    <n v="0"/>
  </r>
  <r>
    <x v="0"/>
    <x v="2"/>
    <x v="5"/>
    <n v="0"/>
    <n v="0"/>
    <n v="0"/>
    <n v="0"/>
    <n v="0"/>
    <n v="0"/>
    <n v="0"/>
    <n v="0"/>
    <n v="0"/>
    <n v="0"/>
    <n v="0"/>
    <n v="0"/>
    <n v="0"/>
    <n v="0"/>
    <n v="0"/>
    <n v="0"/>
    <n v="0"/>
    <n v="0"/>
    <n v="0"/>
    <n v="0"/>
    <n v="0"/>
    <n v="0"/>
    <n v="0"/>
    <n v="0"/>
  </r>
  <r>
    <x v="0"/>
    <x v="2"/>
    <x v="4"/>
    <n v="0"/>
    <n v="0"/>
    <n v="0"/>
    <n v="0"/>
    <n v="0"/>
    <n v="0"/>
    <n v="0"/>
    <n v="0"/>
    <n v="0"/>
    <n v="0"/>
    <n v="0"/>
    <n v="0"/>
    <n v="0"/>
    <n v="0"/>
    <n v="0"/>
    <n v="0"/>
    <n v="0"/>
    <n v="0"/>
    <n v="0"/>
    <n v="0"/>
    <n v="0"/>
    <n v="0"/>
    <n v="0"/>
    <n v="0"/>
  </r>
  <r>
    <x v="0"/>
    <x v="2"/>
    <x v="3"/>
    <n v="0"/>
    <n v="0"/>
    <n v="0"/>
    <n v="0"/>
    <n v="0"/>
    <n v="0"/>
    <n v="0"/>
    <n v="0"/>
    <n v="0"/>
    <n v="0"/>
    <n v="0"/>
    <n v="0"/>
    <n v="0"/>
    <n v="0"/>
    <n v="0"/>
    <n v="0"/>
    <n v="0"/>
    <n v="0"/>
    <n v="0"/>
    <n v="0"/>
    <n v="0"/>
    <n v="0"/>
    <n v="0"/>
    <n v="0"/>
  </r>
  <r>
    <x v="0"/>
    <x v="2"/>
    <x v="2"/>
    <n v="0"/>
    <n v="0"/>
    <n v="0"/>
    <n v="0"/>
    <n v="0"/>
    <n v="0"/>
    <n v="0"/>
    <n v="0"/>
    <n v="0"/>
    <n v="0"/>
    <n v="0"/>
    <n v="0"/>
    <n v="0"/>
    <n v="0"/>
    <n v="0"/>
    <n v="0"/>
    <n v="0"/>
    <n v="0"/>
    <n v="0"/>
    <n v="0"/>
    <n v="0"/>
    <n v="0"/>
    <n v="0"/>
    <n v="0"/>
  </r>
  <r>
    <x v="0"/>
    <x v="2"/>
    <x v="1"/>
    <n v="0"/>
    <n v="0"/>
    <n v="0"/>
    <n v="0"/>
    <n v="0"/>
    <n v="0"/>
    <n v="0"/>
    <n v="0"/>
    <n v="0"/>
    <n v="0"/>
    <n v="0"/>
    <n v="0"/>
    <n v="0"/>
    <n v="0"/>
    <n v="0"/>
    <n v="0"/>
    <n v="0"/>
    <n v="0"/>
    <n v="0"/>
    <n v="0"/>
    <n v="0"/>
    <n v="0"/>
    <n v="0"/>
    <n v="0"/>
  </r>
  <r>
    <x v="0"/>
    <x v="2"/>
    <x v="0"/>
    <n v="0"/>
    <n v="0"/>
    <n v="0"/>
    <n v="0"/>
    <n v="0"/>
    <n v="0"/>
    <n v="0"/>
    <n v="0"/>
    <n v="0"/>
    <n v="0"/>
    <n v="0"/>
    <n v="0"/>
    <n v="0"/>
    <n v="0"/>
    <n v="0"/>
    <n v="0"/>
    <n v="0"/>
    <n v="0"/>
    <n v="0"/>
    <n v="0"/>
    <n v="0"/>
    <n v="0"/>
    <n v="0"/>
    <n v="0"/>
  </r>
  <r>
    <x v="0"/>
    <x v="3"/>
    <x v="10"/>
    <n v="0"/>
    <n v="0"/>
    <n v="0"/>
    <n v="0"/>
    <n v="0"/>
    <n v="0"/>
    <n v="0"/>
    <n v="0"/>
    <n v="0"/>
    <n v="0"/>
    <n v="0"/>
    <n v="0"/>
    <n v="0"/>
    <n v="0"/>
    <n v="0"/>
    <n v="0"/>
    <n v="0"/>
    <n v="0"/>
    <n v="0"/>
    <n v="0"/>
    <n v="0"/>
    <n v="0"/>
    <n v="0"/>
    <n v="0"/>
  </r>
  <r>
    <x v="0"/>
    <x v="3"/>
    <x v="9"/>
    <n v="0"/>
    <n v="0"/>
    <n v="0"/>
    <n v="0"/>
    <n v="0"/>
    <n v="0"/>
    <n v="0"/>
    <n v="0"/>
    <n v="0"/>
    <n v="0"/>
    <n v="0"/>
    <n v="0"/>
    <n v="0"/>
    <n v="0"/>
    <n v="0"/>
    <n v="0"/>
    <n v="0"/>
    <n v="0"/>
    <n v="0"/>
    <n v="0"/>
    <n v="0"/>
    <n v="0"/>
    <n v="0"/>
    <n v="0"/>
  </r>
  <r>
    <x v="0"/>
    <x v="3"/>
    <x v="8"/>
    <n v="0"/>
    <n v="0"/>
    <n v="0"/>
    <n v="0"/>
    <n v="0"/>
    <n v="0"/>
    <n v="0"/>
    <n v="0"/>
    <n v="0"/>
    <n v="0"/>
    <n v="0"/>
    <n v="0"/>
    <n v="0"/>
    <n v="0"/>
    <n v="0"/>
    <n v="0"/>
    <n v="0"/>
    <n v="0"/>
    <n v="0"/>
    <n v="0"/>
    <n v="0"/>
    <n v="0"/>
    <n v="0"/>
    <n v="0"/>
  </r>
  <r>
    <x v="0"/>
    <x v="3"/>
    <x v="7"/>
    <n v="0"/>
    <n v="0"/>
    <n v="0"/>
    <n v="0"/>
    <n v="0"/>
    <n v="0"/>
    <n v="0"/>
    <n v="0"/>
    <n v="0"/>
    <n v="0"/>
    <n v="0"/>
    <n v="0"/>
    <n v="0"/>
    <n v="0"/>
    <n v="0"/>
    <n v="0"/>
    <n v="0"/>
    <n v="0"/>
    <n v="0"/>
    <n v="0"/>
    <n v="0"/>
    <n v="0"/>
    <n v="0"/>
    <n v="0"/>
  </r>
  <r>
    <x v="0"/>
    <x v="3"/>
    <x v="6"/>
    <n v="0"/>
    <n v="0"/>
    <n v="0"/>
    <n v="0"/>
    <n v="0"/>
    <n v="0"/>
    <n v="0"/>
    <n v="0"/>
    <n v="0"/>
    <n v="0"/>
    <n v="0"/>
    <n v="0"/>
    <n v="0"/>
    <n v="0"/>
    <n v="0"/>
    <n v="0"/>
    <n v="0"/>
    <n v="0"/>
    <n v="0"/>
    <n v="0"/>
    <n v="0"/>
    <n v="0"/>
    <n v="0"/>
    <n v="0"/>
  </r>
  <r>
    <x v="0"/>
    <x v="3"/>
    <x v="5"/>
    <n v="0"/>
    <n v="0"/>
    <n v="0"/>
    <n v="0"/>
    <n v="0"/>
    <n v="0"/>
    <n v="0"/>
    <n v="0"/>
    <n v="0"/>
    <n v="0"/>
    <n v="0"/>
    <n v="0"/>
    <n v="0"/>
    <n v="0"/>
    <n v="0"/>
    <n v="0"/>
    <n v="0"/>
    <n v="0"/>
    <n v="0"/>
    <n v="0"/>
    <n v="0"/>
    <n v="0"/>
    <n v="0"/>
    <n v="0"/>
  </r>
  <r>
    <x v="0"/>
    <x v="3"/>
    <x v="4"/>
    <n v="0"/>
    <n v="0"/>
    <n v="0"/>
    <n v="0"/>
    <n v="0"/>
    <n v="0"/>
    <n v="0"/>
    <n v="0"/>
    <n v="0"/>
    <n v="0"/>
    <n v="0"/>
    <n v="0"/>
    <n v="0"/>
    <n v="0"/>
    <n v="0"/>
    <n v="0"/>
    <n v="0"/>
    <n v="0"/>
    <n v="0"/>
    <n v="0"/>
    <n v="0"/>
    <n v="0"/>
    <n v="0"/>
    <n v="0"/>
  </r>
  <r>
    <x v="0"/>
    <x v="3"/>
    <x v="3"/>
    <n v="0"/>
    <n v="0"/>
    <n v="0"/>
    <n v="0"/>
    <n v="0"/>
    <n v="0"/>
    <n v="0"/>
    <n v="0"/>
    <n v="0"/>
    <n v="0"/>
    <n v="0"/>
    <n v="0"/>
    <n v="0"/>
    <n v="0"/>
    <n v="0"/>
    <n v="0"/>
    <n v="0"/>
    <n v="0"/>
    <n v="0"/>
    <n v="0"/>
    <n v="0"/>
    <n v="0"/>
    <n v="0"/>
    <n v="0"/>
  </r>
  <r>
    <x v="0"/>
    <x v="3"/>
    <x v="2"/>
    <n v="0"/>
    <n v="0"/>
    <n v="0"/>
    <n v="0"/>
    <n v="0"/>
    <n v="0"/>
    <n v="0"/>
    <n v="0"/>
    <n v="0"/>
    <n v="0"/>
    <n v="0"/>
    <n v="0"/>
    <n v="0"/>
    <n v="0"/>
    <n v="0"/>
    <n v="0"/>
    <n v="0"/>
    <n v="0"/>
    <n v="0"/>
    <n v="0"/>
    <n v="0"/>
    <n v="0"/>
    <n v="0"/>
    <n v="0"/>
  </r>
  <r>
    <x v="0"/>
    <x v="3"/>
    <x v="1"/>
    <n v="0"/>
    <n v="0"/>
    <n v="0"/>
    <n v="0"/>
    <n v="0"/>
    <n v="0"/>
    <n v="0"/>
    <n v="0"/>
    <n v="0"/>
    <n v="0"/>
    <n v="0"/>
    <n v="0"/>
    <n v="0"/>
    <n v="0"/>
    <n v="0"/>
    <n v="0"/>
    <n v="0"/>
    <n v="0"/>
    <n v="0"/>
    <n v="0"/>
    <n v="0"/>
    <n v="0"/>
    <n v="0"/>
    <n v="0"/>
  </r>
  <r>
    <x v="0"/>
    <x v="3"/>
    <x v="0"/>
    <n v="0"/>
    <n v="0"/>
    <n v="0"/>
    <n v="0"/>
    <n v="0"/>
    <n v="0"/>
    <n v="0"/>
    <n v="0"/>
    <n v="0"/>
    <n v="0"/>
    <n v="0"/>
    <n v="0"/>
    <n v="0"/>
    <n v="0"/>
    <n v="0"/>
    <n v="0"/>
    <n v="0"/>
    <n v="0"/>
    <n v="0"/>
    <n v="0"/>
    <n v="0"/>
    <n v="0"/>
    <n v="0"/>
    <n v="0"/>
  </r>
  <r>
    <x v="0"/>
    <x v="4"/>
    <x v="10"/>
    <n v="0"/>
    <n v="0"/>
    <n v="0"/>
    <n v="0"/>
    <n v="0"/>
    <n v="0"/>
    <n v="0"/>
    <n v="0"/>
    <n v="0"/>
    <n v="0"/>
    <n v="0"/>
    <n v="0"/>
    <n v="0"/>
    <n v="0"/>
    <n v="0"/>
    <n v="0"/>
    <n v="0"/>
    <n v="0"/>
    <n v="0"/>
    <n v="0"/>
    <n v="0"/>
    <n v="0"/>
    <n v="0"/>
    <n v="0"/>
  </r>
  <r>
    <x v="0"/>
    <x v="4"/>
    <x v="9"/>
    <n v="0"/>
    <n v="0"/>
    <n v="0"/>
    <n v="0"/>
    <n v="0"/>
    <n v="0"/>
    <n v="0"/>
    <n v="0"/>
    <n v="0"/>
    <n v="0"/>
    <n v="0"/>
    <n v="0"/>
    <n v="0"/>
    <n v="0"/>
    <n v="0"/>
    <n v="0"/>
    <n v="0"/>
    <n v="0"/>
    <n v="0"/>
    <n v="0"/>
    <n v="0"/>
    <n v="0"/>
    <n v="0"/>
    <n v="0"/>
  </r>
  <r>
    <x v="0"/>
    <x v="4"/>
    <x v="8"/>
    <n v="0"/>
    <n v="0"/>
    <n v="0"/>
    <n v="0"/>
    <n v="0"/>
    <n v="0"/>
    <n v="0"/>
    <n v="0"/>
    <n v="0"/>
    <n v="0"/>
    <n v="0"/>
    <n v="0"/>
    <n v="0"/>
    <n v="0"/>
    <n v="0"/>
    <n v="0"/>
    <n v="0"/>
    <n v="0"/>
    <n v="0"/>
    <n v="0"/>
    <n v="0"/>
    <n v="0"/>
    <n v="0"/>
    <n v="0"/>
  </r>
  <r>
    <x v="0"/>
    <x v="4"/>
    <x v="7"/>
    <n v="0"/>
    <n v="0"/>
    <n v="0"/>
    <n v="0"/>
    <n v="0"/>
    <n v="0"/>
    <n v="0"/>
    <n v="0"/>
    <n v="0"/>
    <n v="0"/>
    <n v="0"/>
    <n v="0"/>
    <n v="0"/>
    <n v="0"/>
    <n v="0"/>
    <n v="0"/>
    <n v="0"/>
    <n v="0"/>
    <n v="0"/>
    <n v="0"/>
    <n v="0"/>
    <n v="0"/>
    <n v="0"/>
    <n v="0"/>
  </r>
  <r>
    <x v="0"/>
    <x v="4"/>
    <x v="6"/>
    <n v="0"/>
    <n v="0"/>
    <n v="0"/>
    <n v="0"/>
    <n v="0"/>
    <n v="0"/>
    <n v="0"/>
    <n v="0"/>
    <n v="0"/>
    <n v="0"/>
    <n v="0"/>
    <n v="0"/>
    <n v="0"/>
    <n v="0"/>
    <n v="0"/>
    <n v="0"/>
    <n v="0"/>
    <n v="0"/>
    <n v="0"/>
    <n v="0"/>
    <n v="0"/>
    <n v="0"/>
    <n v="0"/>
    <n v="0"/>
  </r>
  <r>
    <x v="0"/>
    <x v="4"/>
    <x v="5"/>
    <n v="0"/>
    <n v="0"/>
    <n v="0"/>
    <n v="0"/>
    <n v="0"/>
    <n v="0"/>
    <n v="0"/>
    <n v="0"/>
    <n v="0"/>
    <n v="0"/>
    <n v="0"/>
    <n v="0"/>
    <n v="0"/>
    <n v="0"/>
    <n v="0"/>
    <n v="0"/>
    <n v="0"/>
    <n v="0"/>
    <n v="0"/>
    <n v="0"/>
    <n v="0"/>
    <n v="0"/>
    <n v="0"/>
    <n v="0"/>
  </r>
  <r>
    <x v="0"/>
    <x v="4"/>
    <x v="4"/>
    <n v="0"/>
    <n v="0"/>
    <n v="0"/>
    <n v="0"/>
    <n v="0"/>
    <n v="0"/>
    <n v="0"/>
    <n v="0"/>
    <n v="0"/>
    <n v="0"/>
    <n v="0"/>
    <n v="0"/>
    <n v="0"/>
    <n v="0"/>
    <n v="0"/>
    <n v="0"/>
    <n v="0"/>
    <n v="0"/>
    <n v="0"/>
    <n v="0"/>
    <n v="0"/>
    <n v="0"/>
    <n v="0"/>
    <n v="0"/>
  </r>
  <r>
    <x v="0"/>
    <x v="4"/>
    <x v="3"/>
    <n v="0"/>
    <n v="0"/>
    <n v="0"/>
    <n v="0"/>
    <n v="0"/>
    <n v="0"/>
    <n v="0"/>
    <n v="0"/>
    <n v="0"/>
    <n v="0"/>
    <n v="0"/>
    <n v="0"/>
    <n v="0"/>
    <n v="0"/>
    <n v="0"/>
    <n v="0"/>
    <n v="0"/>
    <n v="0"/>
    <n v="0"/>
    <n v="0"/>
    <n v="0"/>
    <n v="0"/>
    <n v="0"/>
    <n v="0"/>
  </r>
  <r>
    <x v="0"/>
    <x v="4"/>
    <x v="2"/>
    <n v="0"/>
    <n v="0"/>
    <n v="0"/>
    <n v="0"/>
    <n v="0"/>
    <n v="0"/>
    <n v="0"/>
    <n v="0"/>
    <n v="0"/>
    <n v="0"/>
    <n v="0"/>
    <n v="0"/>
    <n v="0"/>
    <n v="0"/>
    <n v="0"/>
    <n v="0"/>
    <n v="0"/>
    <n v="0"/>
    <n v="0"/>
    <n v="0"/>
    <n v="0"/>
    <n v="0"/>
    <n v="0"/>
    <n v="0"/>
  </r>
  <r>
    <x v="0"/>
    <x v="4"/>
    <x v="1"/>
    <n v="0"/>
    <n v="0"/>
    <n v="0"/>
    <n v="0"/>
    <n v="0"/>
    <n v="0"/>
    <n v="0"/>
    <n v="0"/>
    <n v="0"/>
    <n v="0"/>
    <n v="0"/>
    <n v="0"/>
    <n v="0"/>
    <n v="0"/>
    <n v="0"/>
    <n v="0"/>
    <n v="0"/>
    <n v="0"/>
    <n v="0"/>
    <n v="0"/>
    <n v="0"/>
    <n v="0"/>
    <n v="0"/>
    <n v="0"/>
  </r>
  <r>
    <x v="0"/>
    <x v="4"/>
    <x v="0"/>
    <n v="0"/>
    <n v="0"/>
    <n v="0"/>
    <n v="0"/>
    <n v="0"/>
    <n v="0"/>
    <n v="0"/>
    <n v="0"/>
    <n v="0"/>
    <n v="0"/>
    <n v="0"/>
    <n v="0"/>
    <n v="0"/>
    <n v="0"/>
    <n v="0"/>
    <n v="0"/>
    <n v="0"/>
    <n v="0"/>
    <n v="0"/>
    <n v="0"/>
    <n v="0"/>
    <n v="0"/>
    <n v="0"/>
    <n v="0"/>
  </r>
  <r>
    <x v="0"/>
    <x v="5"/>
    <x v="10"/>
    <n v="0"/>
    <n v="0"/>
    <n v="0"/>
    <n v="0"/>
    <n v="0"/>
    <n v="0"/>
    <n v="0"/>
    <n v="0"/>
    <n v="0"/>
    <n v="0"/>
    <n v="0"/>
    <n v="0"/>
    <n v="0"/>
    <n v="0"/>
    <n v="0"/>
    <n v="0"/>
    <n v="0"/>
    <n v="0"/>
    <n v="0"/>
    <n v="0"/>
    <n v="0"/>
    <n v="0"/>
    <n v="0"/>
    <n v="0"/>
  </r>
  <r>
    <x v="0"/>
    <x v="5"/>
    <x v="9"/>
    <n v="0"/>
    <n v="0"/>
    <n v="0"/>
    <n v="0"/>
    <n v="0"/>
    <n v="0"/>
    <n v="0"/>
    <n v="0"/>
    <n v="0"/>
    <n v="0"/>
    <n v="0"/>
    <n v="0"/>
    <n v="0"/>
    <n v="0"/>
    <n v="0"/>
    <n v="0"/>
    <n v="0"/>
    <n v="0"/>
    <n v="0"/>
    <n v="0"/>
    <n v="0"/>
    <n v="0"/>
    <n v="0"/>
    <n v="0"/>
  </r>
  <r>
    <x v="0"/>
    <x v="5"/>
    <x v="8"/>
    <n v="0"/>
    <n v="0"/>
    <n v="0"/>
    <n v="0"/>
    <n v="0"/>
    <n v="0"/>
    <n v="0"/>
    <n v="0"/>
    <n v="0"/>
    <n v="0"/>
    <n v="0"/>
    <n v="0"/>
    <n v="0"/>
    <n v="0"/>
    <n v="0"/>
    <n v="0"/>
    <n v="0"/>
    <n v="0"/>
    <n v="0"/>
    <n v="0"/>
    <n v="0"/>
    <n v="0"/>
    <n v="0"/>
    <n v="0"/>
  </r>
  <r>
    <x v="0"/>
    <x v="5"/>
    <x v="7"/>
    <n v="0"/>
    <n v="0"/>
    <n v="0"/>
    <n v="0"/>
    <n v="0"/>
    <n v="0"/>
    <n v="0"/>
    <n v="0"/>
    <n v="0"/>
    <n v="0"/>
    <n v="0"/>
    <n v="0"/>
    <n v="0"/>
    <n v="0"/>
    <n v="0"/>
    <n v="0"/>
    <n v="0"/>
    <n v="0"/>
    <n v="0"/>
    <n v="0"/>
    <n v="0"/>
    <n v="0"/>
    <n v="0"/>
    <n v="0"/>
  </r>
  <r>
    <x v="0"/>
    <x v="5"/>
    <x v="6"/>
    <n v="0"/>
    <n v="0"/>
    <n v="0"/>
    <n v="0"/>
    <n v="0"/>
    <n v="0"/>
    <n v="0"/>
    <n v="0"/>
    <n v="0"/>
    <n v="0"/>
    <n v="0"/>
    <n v="0"/>
    <n v="0"/>
    <n v="0"/>
    <n v="0"/>
    <n v="0"/>
    <n v="0"/>
    <n v="0"/>
    <n v="0"/>
    <n v="0"/>
    <n v="0"/>
    <n v="0"/>
    <n v="0"/>
    <n v="0"/>
  </r>
  <r>
    <x v="0"/>
    <x v="5"/>
    <x v="5"/>
    <n v="0"/>
    <n v="0"/>
    <n v="0"/>
    <n v="0"/>
    <n v="0"/>
    <n v="0"/>
    <n v="0"/>
    <n v="0"/>
    <n v="0"/>
    <n v="0"/>
    <n v="0"/>
    <n v="0"/>
    <n v="0"/>
    <n v="0"/>
    <n v="0"/>
    <n v="0"/>
    <n v="0"/>
    <n v="0"/>
    <n v="0"/>
    <n v="0"/>
    <n v="0"/>
    <n v="0"/>
    <n v="0"/>
    <n v="0"/>
  </r>
  <r>
    <x v="0"/>
    <x v="5"/>
    <x v="4"/>
    <n v="0"/>
    <n v="0"/>
    <n v="0"/>
    <n v="0"/>
    <n v="0"/>
    <n v="0"/>
    <n v="0"/>
    <n v="0"/>
    <n v="0"/>
    <n v="0"/>
    <n v="0"/>
    <n v="0"/>
    <n v="0"/>
    <n v="0"/>
    <n v="0"/>
    <n v="0"/>
    <n v="0"/>
    <n v="0"/>
    <n v="0"/>
    <n v="0"/>
    <n v="0"/>
    <n v="0"/>
    <n v="0"/>
    <n v="0"/>
  </r>
  <r>
    <x v="0"/>
    <x v="5"/>
    <x v="3"/>
    <n v="0"/>
    <n v="0"/>
    <n v="0"/>
    <n v="0"/>
    <n v="0"/>
    <n v="0"/>
    <n v="0"/>
    <n v="0"/>
    <n v="0"/>
    <n v="0"/>
    <n v="0"/>
    <n v="0"/>
    <n v="0"/>
    <n v="0"/>
    <n v="0"/>
    <n v="0"/>
    <n v="0"/>
    <n v="0"/>
    <n v="0"/>
    <n v="0"/>
    <n v="0"/>
    <n v="0"/>
    <n v="0"/>
    <n v="0"/>
  </r>
  <r>
    <x v="0"/>
    <x v="5"/>
    <x v="2"/>
    <n v="0"/>
    <n v="0"/>
    <n v="0"/>
    <n v="0"/>
    <n v="0"/>
    <n v="0"/>
    <n v="0"/>
    <n v="0"/>
    <n v="0"/>
    <n v="0"/>
    <n v="0"/>
    <n v="0"/>
    <n v="0"/>
    <n v="0"/>
    <n v="0"/>
    <n v="0"/>
    <n v="0"/>
    <n v="0"/>
    <n v="0"/>
    <n v="0"/>
    <n v="0"/>
    <n v="0"/>
    <n v="0"/>
    <n v="0"/>
  </r>
  <r>
    <x v="0"/>
    <x v="5"/>
    <x v="1"/>
    <n v="0"/>
    <n v="0"/>
    <n v="0"/>
    <n v="0"/>
    <n v="0"/>
    <n v="0"/>
    <n v="0"/>
    <n v="0"/>
    <n v="0"/>
    <n v="0"/>
    <n v="0"/>
    <n v="0"/>
    <n v="0"/>
    <n v="0"/>
    <n v="0"/>
    <n v="0"/>
    <n v="0"/>
    <n v="0"/>
    <n v="0"/>
    <n v="0"/>
    <n v="0"/>
    <n v="0"/>
    <n v="0"/>
    <n v="0"/>
  </r>
  <r>
    <x v="0"/>
    <x v="5"/>
    <x v="0"/>
    <n v="0"/>
    <n v="0"/>
    <n v="0"/>
    <n v="0"/>
    <n v="0"/>
    <n v="0"/>
    <n v="0"/>
    <n v="0"/>
    <n v="0"/>
    <n v="0"/>
    <n v="0"/>
    <n v="0"/>
    <n v="0"/>
    <n v="0"/>
    <n v="0"/>
    <n v="0"/>
    <n v="0"/>
    <n v="0"/>
    <n v="0"/>
    <n v="0"/>
    <n v="0"/>
    <n v="0"/>
    <n v="0"/>
    <n v="0"/>
  </r>
  <r>
    <x v="0"/>
    <x v="6"/>
    <x v="10"/>
    <n v="0"/>
    <n v="0"/>
    <n v="0"/>
    <n v="0"/>
    <n v="0"/>
    <n v="0"/>
    <n v="0"/>
    <n v="0"/>
    <n v="0"/>
    <n v="0"/>
    <n v="0"/>
    <n v="0"/>
    <n v="0"/>
    <n v="0"/>
    <n v="0"/>
    <n v="0"/>
    <n v="0"/>
    <n v="0"/>
    <n v="0"/>
    <n v="0"/>
    <n v="0"/>
    <n v="0"/>
    <n v="0"/>
    <n v="0"/>
  </r>
  <r>
    <x v="0"/>
    <x v="6"/>
    <x v="9"/>
    <n v="0"/>
    <n v="0"/>
    <n v="0"/>
    <n v="0"/>
    <n v="0"/>
    <n v="0"/>
    <n v="0"/>
    <n v="0"/>
    <n v="0"/>
    <n v="0"/>
    <n v="0"/>
    <n v="0"/>
    <n v="0"/>
    <n v="0"/>
    <n v="0"/>
    <n v="0"/>
    <n v="0"/>
    <n v="0"/>
    <n v="0"/>
    <n v="0"/>
    <n v="0"/>
    <n v="0"/>
    <n v="0"/>
    <n v="0"/>
  </r>
  <r>
    <x v="0"/>
    <x v="6"/>
    <x v="8"/>
    <n v="0"/>
    <n v="0"/>
    <n v="0"/>
    <n v="0"/>
    <n v="0"/>
    <n v="0"/>
    <n v="0"/>
    <n v="0"/>
    <n v="0"/>
    <n v="0"/>
    <n v="0"/>
    <n v="0"/>
    <n v="0"/>
    <n v="0"/>
    <n v="0"/>
    <n v="0"/>
    <n v="0"/>
    <n v="0"/>
    <n v="0"/>
    <n v="0"/>
    <n v="0"/>
    <n v="0"/>
    <n v="0"/>
    <n v="0"/>
  </r>
  <r>
    <x v="0"/>
    <x v="6"/>
    <x v="7"/>
    <n v="0"/>
    <n v="0"/>
    <n v="0"/>
    <n v="0"/>
    <n v="0"/>
    <n v="0"/>
    <n v="0"/>
    <n v="0"/>
    <n v="0"/>
    <n v="0"/>
    <n v="0"/>
    <n v="0"/>
    <n v="0"/>
    <n v="0"/>
    <n v="0"/>
    <n v="0"/>
    <n v="0"/>
    <n v="0"/>
    <n v="0"/>
    <n v="0"/>
    <n v="0"/>
    <n v="0"/>
    <n v="0"/>
    <n v="0"/>
  </r>
  <r>
    <x v="0"/>
    <x v="6"/>
    <x v="6"/>
    <n v="0"/>
    <n v="0"/>
    <n v="0"/>
    <n v="0"/>
    <n v="0"/>
    <n v="0"/>
    <n v="0"/>
    <n v="0"/>
    <n v="0"/>
    <n v="0"/>
    <n v="0"/>
    <n v="0"/>
    <n v="0"/>
    <n v="0"/>
    <n v="0"/>
    <n v="0"/>
    <n v="0"/>
    <n v="0"/>
    <n v="0"/>
    <n v="0"/>
    <n v="0"/>
    <n v="0"/>
    <n v="0"/>
    <n v="0"/>
  </r>
  <r>
    <x v="0"/>
    <x v="6"/>
    <x v="5"/>
    <n v="0"/>
    <n v="0"/>
    <n v="0"/>
    <n v="0"/>
    <n v="0"/>
    <n v="0"/>
    <n v="0"/>
    <n v="0"/>
    <n v="0"/>
    <n v="0"/>
    <n v="0"/>
    <n v="0"/>
    <n v="0"/>
    <n v="0"/>
    <n v="0"/>
    <n v="0"/>
    <n v="0"/>
    <n v="0"/>
    <n v="0"/>
    <n v="0"/>
    <n v="0"/>
    <n v="0"/>
    <n v="0"/>
    <n v="0"/>
  </r>
  <r>
    <x v="0"/>
    <x v="6"/>
    <x v="4"/>
    <n v="0"/>
    <n v="0"/>
    <n v="0"/>
    <n v="0"/>
    <n v="0"/>
    <n v="0"/>
    <n v="0"/>
    <n v="0"/>
    <n v="0"/>
    <n v="0"/>
    <n v="0"/>
    <n v="0"/>
    <n v="0"/>
    <n v="0"/>
    <n v="0"/>
    <n v="0"/>
    <n v="0"/>
    <n v="0"/>
    <n v="0"/>
    <n v="0"/>
    <n v="0"/>
    <n v="0"/>
    <n v="0"/>
    <n v="0"/>
  </r>
  <r>
    <x v="0"/>
    <x v="6"/>
    <x v="3"/>
    <n v="0"/>
    <n v="0"/>
    <n v="0"/>
    <n v="0"/>
    <n v="0"/>
    <n v="0"/>
    <n v="0"/>
    <n v="0"/>
    <n v="0"/>
    <n v="0"/>
    <n v="0"/>
    <n v="0"/>
    <n v="0"/>
    <n v="0"/>
    <n v="0"/>
    <n v="0"/>
    <n v="0"/>
    <n v="0"/>
    <n v="0"/>
    <n v="0"/>
    <n v="0"/>
    <n v="0"/>
    <n v="0"/>
    <n v="0"/>
  </r>
  <r>
    <x v="0"/>
    <x v="6"/>
    <x v="2"/>
    <n v="0"/>
    <n v="0"/>
    <n v="0"/>
    <n v="0"/>
    <n v="0"/>
    <n v="0"/>
    <n v="0"/>
    <n v="0"/>
    <n v="0"/>
    <n v="0"/>
    <n v="0"/>
    <n v="0"/>
    <n v="0"/>
    <n v="0"/>
    <n v="0"/>
    <n v="0"/>
    <n v="0"/>
    <n v="0"/>
    <n v="0"/>
    <n v="0"/>
    <n v="0"/>
    <n v="0"/>
    <n v="0"/>
    <n v="0"/>
  </r>
  <r>
    <x v="0"/>
    <x v="6"/>
    <x v="1"/>
    <n v="0"/>
    <n v="0"/>
    <n v="0"/>
    <n v="0"/>
    <n v="0"/>
    <n v="0"/>
    <n v="0"/>
    <n v="0"/>
    <n v="0"/>
    <n v="0"/>
    <n v="0"/>
    <n v="0"/>
    <n v="0"/>
    <n v="0"/>
    <n v="0"/>
    <n v="0"/>
    <n v="0"/>
    <n v="0"/>
    <n v="0"/>
    <n v="0"/>
    <n v="0"/>
    <n v="0"/>
    <n v="0"/>
    <n v="0"/>
  </r>
  <r>
    <x v="0"/>
    <x v="6"/>
    <x v="0"/>
    <n v="0"/>
    <n v="0"/>
    <n v="0"/>
    <n v="0"/>
    <n v="0"/>
    <n v="0"/>
    <n v="0"/>
    <n v="0"/>
    <n v="0"/>
    <n v="0"/>
    <n v="0"/>
    <n v="0"/>
    <n v="0"/>
    <n v="0"/>
    <n v="0"/>
    <n v="0"/>
    <n v="0"/>
    <n v="0"/>
    <n v="0"/>
    <n v="0"/>
    <n v="0"/>
    <n v="0"/>
    <n v="0"/>
    <n v="0"/>
  </r>
  <r>
    <x v="0"/>
    <x v="7"/>
    <x v="10"/>
    <n v="0"/>
    <n v="0"/>
    <n v="0"/>
    <n v="0"/>
    <n v="0"/>
    <n v="0"/>
    <n v="0"/>
    <n v="0"/>
    <n v="0"/>
    <n v="0"/>
    <n v="0"/>
    <n v="0"/>
    <n v="0"/>
    <n v="0"/>
    <n v="0"/>
    <n v="0"/>
    <n v="0"/>
    <n v="0"/>
    <n v="0"/>
    <n v="0"/>
    <n v="0"/>
    <n v="0"/>
    <n v="0"/>
    <n v="0"/>
  </r>
  <r>
    <x v="0"/>
    <x v="7"/>
    <x v="9"/>
    <n v="0"/>
    <n v="0"/>
    <n v="0"/>
    <n v="0"/>
    <n v="0"/>
    <n v="0"/>
    <n v="0"/>
    <n v="0"/>
    <n v="0"/>
    <n v="0"/>
    <n v="0"/>
    <n v="0"/>
    <n v="0"/>
    <n v="0"/>
    <n v="0"/>
    <n v="0"/>
    <n v="0"/>
    <n v="0"/>
    <n v="0"/>
    <n v="0"/>
    <n v="0"/>
    <n v="0"/>
    <n v="0"/>
    <n v="0"/>
  </r>
  <r>
    <x v="0"/>
    <x v="7"/>
    <x v="8"/>
    <n v="0"/>
    <n v="0"/>
    <n v="0"/>
    <n v="0"/>
    <n v="0"/>
    <n v="0"/>
    <n v="0"/>
    <n v="0"/>
    <n v="0"/>
    <n v="0"/>
    <n v="0"/>
    <n v="0"/>
    <n v="0"/>
    <n v="0"/>
    <n v="0"/>
    <n v="0"/>
    <n v="0"/>
    <n v="0"/>
    <n v="0"/>
    <n v="0"/>
    <n v="0"/>
    <n v="0"/>
    <n v="0"/>
    <n v="0"/>
  </r>
  <r>
    <x v="0"/>
    <x v="7"/>
    <x v="7"/>
    <n v="0"/>
    <n v="0"/>
    <n v="0"/>
    <n v="0"/>
    <n v="0"/>
    <n v="0"/>
    <n v="0"/>
    <n v="0"/>
    <n v="0"/>
    <n v="0"/>
    <n v="0"/>
    <n v="0"/>
    <n v="0"/>
    <n v="0"/>
    <n v="0"/>
    <n v="0"/>
    <n v="0"/>
    <n v="0"/>
    <n v="0"/>
    <n v="0"/>
    <n v="0"/>
    <n v="0"/>
    <n v="0"/>
    <n v="0"/>
  </r>
  <r>
    <x v="0"/>
    <x v="7"/>
    <x v="6"/>
    <n v="0"/>
    <n v="0"/>
    <n v="0"/>
    <n v="0"/>
    <n v="0"/>
    <n v="0"/>
    <n v="0"/>
    <n v="0"/>
    <n v="0"/>
    <n v="0"/>
    <n v="0"/>
    <n v="0"/>
    <n v="0"/>
    <n v="0"/>
    <n v="0"/>
    <n v="0"/>
    <n v="0"/>
    <n v="0"/>
    <n v="0"/>
    <n v="0"/>
    <n v="0"/>
    <n v="0"/>
    <n v="0"/>
    <n v="0"/>
  </r>
  <r>
    <x v="0"/>
    <x v="7"/>
    <x v="5"/>
    <n v="0"/>
    <n v="0"/>
    <n v="0"/>
    <n v="0"/>
    <n v="0"/>
    <n v="0"/>
    <n v="0"/>
    <n v="0"/>
    <n v="0"/>
    <n v="0"/>
    <n v="0"/>
    <n v="0"/>
    <n v="0"/>
    <n v="0"/>
    <n v="0"/>
    <n v="0"/>
    <n v="0"/>
    <n v="0"/>
    <n v="0"/>
    <n v="0"/>
    <n v="0"/>
    <n v="0"/>
    <n v="0"/>
    <n v="0"/>
  </r>
  <r>
    <x v="0"/>
    <x v="7"/>
    <x v="4"/>
    <n v="0"/>
    <n v="0"/>
    <n v="0"/>
    <n v="0"/>
    <n v="0"/>
    <n v="0"/>
    <n v="0"/>
    <n v="0"/>
    <n v="0"/>
    <n v="0"/>
    <n v="0"/>
    <n v="0"/>
    <n v="0"/>
    <n v="0"/>
    <n v="0"/>
    <n v="0"/>
    <n v="0"/>
    <n v="0"/>
    <n v="0"/>
    <n v="0"/>
    <n v="0"/>
    <n v="0"/>
    <n v="0"/>
    <n v="0"/>
  </r>
  <r>
    <x v="0"/>
    <x v="7"/>
    <x v="3"/>
    <n v="0"/>
    <n v="0"/>
    <n v="0"/>
    <n v="0"/>
    <n v="0"/>
    <n v="0"/>
    <n v="0"/>
    <n v="0"/>
    <n v="0"/>
    <n v="0"/>
    <n v="0"/>
    <n v="0"/>
    <n v="0"/>
    <n v="0"/>
    <n v="0"/>
    <n v="0"/>
    <n v="0"/>
    <n v="0"/>
    <n v="0"/>
    <n v="0"/>
    <n v="0"/>
    <n v="0"/>
    <n v="0"/>
    <n v="0"/>
  </r>
  <r>
    <x v="0"/>
    <x v="7"/>
    <x v="2"/>
    <n v="0"/>
    <n v="0"/>
    <n v="0"/>
    <n v="0"/>
    <n v="0"/>
    <n v="0"/>
    <n v="0"/>
    <n v="0"/>
    <n v="0"/>
    <n v="0"/>
    <n v="0"/>
    <n v="0"/>
    <n v="0"/>
    <n v="0"/>
    <n v="0"/>
    <n v="0"/>
    <n v="0"/>
    <n v="0"/>
    <n v="0"/>
    <n v="0"/>
    <n v="0"/>
    <n v="0"/>
    <n v="0"/>
    <n v="0"/>
  </r>
  <r>
    <x v="0"/>
    <x v="7"/>
    <x v="1"/>
    <n v="0"/>
    <n v="0"/>
    <n v="0"/>
    <n v="0"/>
    <n v="0"/>
    <n v="0"/>
    <n v="0"/>
    <n v="0"/>
    <n v="0"/>
    <n v="0"/>
    <n v="0"/>
    <n v="0"/>
    <n v="0"/>
    <n v="0"/>
    <n v="0"/>
    <n v="0"/>
    <n v="0"/>
    <n v="0"/>
    <n v="0"/>
    <n v="0"/>
    <n v="0"/>
    <n v="0"/>
    <n v="0"/>
    <n v="0"/>
  </r>
  <r>
    <x v="0"/>
    <x v="7"/>
    <x v="0"/>
    <n v="0"/>
    <n v="0"/>
    <n v="0"/>
    <n v="0"/>
    <n v="0"/>
    <n v="0"/>
    <n v="0"/>
    <n v="0"/>
    <n v="0"/>
    <n v="0"/>
    <n v="0"/>
    <n v="0"/>
    <n v="0"/>
    <n v="0"/>
    <n v="0"/>
    <n v="0"/>
    <n v="0"/>
    <n v="0"/>
    <n v="0"/>
    <n v="0"/>
    <n v="0"/>
    <n v="0"/>
    <n v="0"/>
    <n v="0"/>
  </r>
  <r>
    <x v="0"/>
    <x v="8"/>
    <x v="10"/>
    <n v="0"/>
    <n v="0"/>
    <n v="0"/>
    <n v="0"/>
    <n v="0"/>
    <n v="0"/>
    <n v="0"/>
    <n v="0"/>
    <n v="0"/>
    <n v="0"/>
    <n v="0"/>
    <n v="0"/>
    <n v="0"/>
    <n v="0"/>
    <n v="0"/>
    <n v="0"/>
    <n v="0"/>
    <n v="0"/>
    <n v="0"/>
    <n v="0"/>
    <n v="0"/>
    <n v="0"/>
    <n v="0"/>
    <n v="0"/>
  </r>
  <r>
    <x v="0"/>
    <x v="8"/>
    <x v="9"/>
    <n v="0"/>
    <n v="0"/>
    <n v="0"/>
    <n v="0"/>
    <n v="0"/>
    <n v="0"/>
    <n v="0"/>
    <n v="0"/>
    <n v="0"/>
    <n v="0"/>
    <n v="0"/>
    <n v="0"/>
    <n v="0"/>
    <n v="0"/>
    <n v="0"/>
    <n v="0"/>
    <n v="0"/>
    <n v="0"/>
    <n v="0"/>
    <n v="0"/>
    <n v="0"/>
    <n v="0"/>
    <n v="0"/>
    <n v="0"/>
  </r>
  <r>
    <x v="0"/>
    <x v="8"/>
    <x v="8"/>
    <n v="0"/>
    <n v="0"/>
    <n v="0"/>
    <n v="0"/>
    <n v="0"/>
    <n v="0"/>
    <n v="0"/>
    <n v="0"/>
    <n v="0"/>
    <n v="0"/>
    <n v="0"/>
    <n v="0"/>
    <n v="0"/>
    <n v="0"/>
    <n v="0"/>
    <n v="0"/>
    <n v="0"/>
    <n v="0"/>
    <n v="0"/>
    <n v="0"/>
    <n v="0"/>
    <n v="0"/>
    <n v="0"/>
    <n v="0"/>
  </r>
  <r>
    <x v="0"/>
    <x v="8"/>
    <x v="7"/>
    <n v="0"/>
    <n v="0"/>
    <n v="0"/>
    <n v="0"/>
    <n v="0"/>
    <n v="0"/>
    <n v="0"/>
    <n v="0"/>
    <n v="0"/>
    <n v="0"/>
    <n v="0"/>
    <n v="0"/>
    <n v="0"/>
    <n v="0"/>
    <n v="0"/>
    <n v="0"/>
    <n v="0"/>
    <n v="0"/>
    <n v="0"/>
    <n v="0"/>
    <n v="0"/>
    <n v="0"/>
    <n v="0"/>
    <n v="0"/>
  </r>
  <r>
    <x v="0"/>
    <x v="8"/>
    <x v="6"/>
    <n v="0"/>
    <n v="0"/>
    <n v="0"/>
    <n v="0"/>
    <n v="0"/>
    <n v="0"/>
    <n v="0"/>
    <n v="0"/>
    <n v="0"/>
    <n v="0"/>
    <n v="0"/>
    <n v="0"/>
    <n v="0"/>
    <n v="0"/>
    <n v="0"/>
    <n v="0"/>
    <n v="0"/>
    <n v="0"/>
    <n v="0"/>
    <n v="0"/>
    <n v="0"/>
    <n v="0"/>
    <n v="0"/>
    <n v="0"/>
  </r>
  <r>
    <x v="0"/>
    <x v="8"/>
    <x v="5"/>
    <n v="0"/>
    <n v="0"/>
    <n v="0"/>
    <n v="0"/>
    <n v="0"/>
    <n v="0"/>
    <n v="0"/>
    <n v="0"/>
    <n v="0"/>
    <n v="0"/>
    <n v="0"/>
    <n v="0"/>
    <n v="0"/>
    <n v="0"/>
    <n v="0"/>
    <n v="0"/>
    <n v="0"/>
    <n v="0"/>
    <n v="0"/>
    <n v="0"/>
    <n v="0"/>
    <n v="0"/>
    <n v="0"/>
    <n v="0"/>
  </r>
  <r>
    <x v="0"/>
    <x v="8"/>
    <x v="4"/>
    <n v="0"/>
    <n v="0"/>
    <n v="0"/>
    <n v="0"/>
    <n v="0"/>
    <n v="0"/>
    <n v="0"/>
    <n v="0"/>
    <n v="0"/>
    <n v="0"/>
    <n v="0"/>
    <n v="0"/>
    <n v="0"/>
    <n v="0"/>
    <n v="0"/>
    <n v="0"/>
    <n v="0"/>
    <n v="0"/>
    <n v="0"/>
    <n v="0"/>
    <n v="0"/>
    <n v="0"/>
    <n v="0"/>
    <n v="0"/>
  </r>
  <r>
    <x v="0"/>
    <x v="8"/>
    <x v="3"/>
    <n v="0"/>
    <n v="0"/>
    <n v="0"/>
    <n v="0"/>
    <n v="0"/>
    <n v="0"/>
    <n v="0"/>
    <n v="0"/>
    <n v="0"/>
    <n v="0"/>
    <n v="0"/>
    <n v="0"/>
    <n v="0"/>
    <n v="0"/>
    <n v="0"/>
    <n v="0"/>
    <n v="0"/>
    <n v="0"/>
    <n v="0"/>
    <n v="0"/>
    <n v="0"/>
    <n v="0"/>
    <n v="0"/>
    <n v="0"/>
  </r>
  <r>
    <x v="0"/>
    <x v="8"/>
    <x v="2"/>
    <n v="0"/>
    <n v="0"/>
    <n v="0"/>
    <n v="0"/>
    <n v="0"/>
    <n v="0"/>
    <n v="0"/>
    <n v="0"/>
    <n v="0"/>
    <n v="0"/>
    <n v="0"/>
    <n v="0"/>
    <n v="0"/>
    <n v="0"/>
    <n v="0"/>
    <n v="0"/>
    <n v="0"/>
    <n v="0"/>
    <n v="0"/>
    <n v="0"/>
    <n v="0"/>
    <n v="0"/>
    <n v="0"/>
    <n v="0"/>
  </r>
  <r>
    <x v="0"/>
    <x v="8"/>
    <x v="1"/>
    <n v="0"/>
    <n v="0"/>
    <n v="0"/>
    <n v="0"/>
    <n v="0"/>
    <n v="0"/>
    <n v="0"/>
    <n v="0"/>
    <n v="0"/>
    <n v="0"/>
    <n v="0"/>
    <n v="0"/>
    <n v="0"/>
    <n v="0"/>
    <n v="0"/>
    <n v="0"/>
    <n v="0"/>
    <n v="0"/>
    <n v="0"/>
    <n v="0"/>
    <n v="0"/>
    <n v="0"/>
    <n v="0"/>
    <n v="0"/>
  </r>
  <r>
    <x v="0"/>
    <x v="8"/>
    <x v="0"/>
    <n v="0"/>
    <n v="0"/>
    <n v="0"/>
    <n v="0"/>
    <n v="0"/>
    <n v="0"/>
    <n v="0"/>
    <n v="0"/>
    <n v="0"/>
    <n v="0"/>
    <n v="0"/>
    <n v="0"/>
    <n v="0"/>
    <n v="0"/>
    <n v="0"/>
    <n v="0"/>
    <n v="0"/>
    <n v="0"/>
    <n v="0"/>
    <n v="0"/>
    <n v="0"/>
    <n v="0"/>
    <n v="0"/>
    <n v="0"/>
  </r>
  <r>
    <x v="0"/>
    <x v="9"/>
    <x v="10"/>
    <n v="0"/>
    <n v="0"/>
    <n v="0"/>
    <n v="0"/>
    <n v="0"/>
    <n v="0"/>
    <n v="0"/>
    <n v="0"/>
    <n v="0"/>
    <n v="0"/>
    <n v="0"/>
    <n v="0"/>
    <n v="0"/>
    <n v="0"/>
    <n v="0"/>
    <n v="0"/>
    <n v="0"/>
    <n v="0"/>
    <n v="0"/>
    <n v="0"/>
    <n v="0"/>
    <n v="0"/>
    <n v="0"/>
    <n v="0"/>
  </r>
  <r>
    <x v="0"/>
    <x v="9"/>
    <x v="9"/>
    <n v="0"/>
    <n v="0"/>
    <n v="0"/>
    <n v="0"/>
    <n v="0"/>
    <n v="0"/>
    <n v="0"/>
    <n v="0"/>
    <n v="0"/>
    <n v="0"/>
    <n v="0"/>
    <n v="0"/>
    <n v="0"/>
    <n v="0"/>
    <n v="0"/>
    <n v="0"/>
    <n v="0"/>
    <n v="0"/>
    <n v="0"/>
    <n v="0"/>
    <n v="0"/>
    <n v="0"/>
    <n v="0"/>
    <n v="0"/>
  </r>
  <r>
    <x v="0"/>
    <x v="9"/>
    <x v="8"/>
    <n v="0"/>
    <n v="0"/>
    <n v="0"/>
    <n v="0"/>
    <n v="0"/>
    <n v="0"/>
    <n v="0"/>
    <n v="0"/>
    <n v="0"/>
    <n v="0"/>
    <n v="0"/>
    <n v="0"/>
    <n v="0"/>
    <n v="0"/>
    <n v="0"/>
    <n v="0"/>
    <n v="0"/>
    <n v="0"/>
    <n v="0"/>
    <n v="0"/>
    <n v="0"/>
    <n v="0"/>
    <n v="0"/>
    <n v="0"/>
  </r>
  <r>
    <x v="0"/>
    <x v="9"/>
    <x v="7"/>
    <n v="0"/>
    <n v="0"/>
    <n v="0"/>
    <n v="0"/>
    <n v="0"/>
    <n v="0"/>
    <n v="0"/>
    <n v="0"/>
    <n v="0"/>
    <n v="0"/>
    <n v="0"/>
    <n v="0"/>
    <n v="0"/>
    <n v="0"/>
    <n v="0"/>
    <n v="0"/>
    <n v="0"/>
    <n v="0"/>
    <n v="0"/>
    <n v="0"/>
    <n v="0"/>
    <n v="0"/>
    <n v="0"/>
    <n v="0"/>
  </r>
  <r>
    <x v="0"/>
    <x v="9"/>
    <x v="6"/>
    <n v="0"/>
    <n v="0"/>
    <n v="0"/>
    <n v="0"/>
    <n v="0"/>
    <n v="0"/>
    <n v="0"/>
    <n v="0"/>
    <n v="0"/>
    <n v="0"/>
    <n v="0"/>
    <n v="0"/>
    <n v="0"/>
    <n v="0"/>
    <n v="0"/>
    <n v="0"/>
    <n v="0"/>
    <n v="0"/>
    <n v="0"/>
    <n v="0"/>
    <n v="0"/>
    <n v="0"/>
    <n v="0"/>
    <n v="0"/>
  </r>
  <r>
    <x v="0"/>
    <x v="9"/>
    <x v="5"/>
    <n v="0"/>
    <n v="0"/>
    <n v="0"/>
    <n v="0"/>
    <n v="0"/>
    <n v="0"/>
    <n v="0"/>
    <n v="0"/>
    <n v="0"/>
    <n v="0"/>
    <n v="0"/>
    <n v="0"/>
    <n v="0"/>
    <n v="0"/>
    <n v="0"/>
    <n v="0"/>
    <n v="0"/>
    <n v="0"/>
    <n v="0"/>
    <n v="0"/>
    <n v="0"/>
    <n v="0"/>
    <n v="0"/>
    <n v="0"/>
  </r>
  <r>
    <x v="0"/>
    <x v="9"/>
    <x v="4"/>
    <n v="0"/>
    <n v="0"/>
    <n v="0"/>
    <n v="0"/>
    <n v="0"/>
    <n v="0"/>
    <n v="0"/>
    <n v="0"/>
    <n v="0"/>
    <n v="0"/>
    <n v="0"/>
    <n v="0"/>
    <n v="0"/>
    <n v="0"/>
    <n v="0"/>
    <n v="0"/>
    <n v="0"/>
    <n v="0"/>
    <n v="0"/>
    <n v="0"/>
    <n v="0"/>
    <n v="0"/>
    <n v="0"/>
    <n v="0"/>
  </r>
  <r>
    <x v="0"/>
    <x v="9"/>
    <x v="3"/>
    <n v="0"/>
    <n v="0"/>
    <n v="0"/>
    <n v="0"/>
    <n v="0"/>
    <n v="0"/>
    <n v="0"/>
    <n v="0"/>
    <n v="0"/>
    <n v="0"/>
    <n v="0"/>
    <n v="0"/>
    <n v="0"/>
    <n v="0"/>
    <n v="0"/>
    <n v="0"/>
    <n v="0"/>
    <n v="0"/>
    <n v="0"/>
    <n v="0"/>
    <n v="0"/>
    <n v="0"/>
    <n v="0"/>
    <n v="0"/>
  </r>
  <r>
    <x v="0"/>
    <x v="9"/>
    <x v="2"/>
    <n v="0"/>
    <n v="0"/>
    <n v="0"/>
    <n v="0"/>
    <n v="0"/>
    <n v="0"/>
    <n v="0"/>
    <n v="0"/>
    <n v="0"/>
    <n v="0"/>
    <n v="0"/>
    <n v="0"/>
    <n v="0"/>
    <n v="0"/>
    <n v="0"/>
    <n v="0"/>
    <n v="0"/>
    <n v="0"/>
    <n v="0"/>
    <n v="0"/>
    <n v="0"/>
    <n v="0"/>
    <n v="0"/>
    <n v="0"/>
  </r>
  <r>
    <x v="0"/>
    <x v="9"/>
    <x v="1"/>
    <n v="0"/>
    <n v="0"/>
    <n v="0"/>
    <n v="0"/>
    <n v="0"/>
    <n v="0"/>
    <n v="0"/>
    <n v="0"/>
    <n v="0"/>
    <n v="0"/>
    <n v="0"/>
    <n v="0"/>
    <n v="0"/>
    <n v="0"/>
    <n v="0"/>
    <n v="0"/>
    <n v="0"/>
    <n v="0"/>
    <n v="0"/>
    <n v="0"/>
    <n v="0"/>
    <n v="0"/>
    <n v="0"/>
    <n v="0"/>
  </r>
  <r>
    <x v="0"/>
    <x v="9"/>
    <x v="0"/>
    <n v="0"/>
    <n v="0"/>
    <n v="0"/>
    <n v="0"/>
    <n v="0"/>
    <n v="0"/>
    <n v="0"/>
    <n v="0"/>
    <n v="0"/>
    <n v="0"/>
    <n v="0"/>
    <n v="0"/>
    <n v="0"/>
    <n v="0"/>
    <n v="0"/>
    <n v="0"/>
    <n v="0"/>
    <n v="0"/>
    <n v="0"/>
    <n v="0"/>
    <n v="0"/>
    <n v="0"/>
    <n v="0"/>
    <n v="0"/>
  </r>
  <r>
    <x v="1"/>
    <x v="0"/>
    <x v="10"/>
    <n v="0"/>
    <n v="0"/>
    <n v="0"/>
    <n v="0"/>
    <n v="0"/>
    <n v="0"/>
    <n v="0"/>
    <n v="0"/>
    <n v="0"/>
    <n v="0"/>
    <n v="0"/>
    <n v="0"/>
    <n v="0"/>
    <n v="0"/>
    <n v="0"/>
    <n v="0"/>
    <n v="0"/>
    <n v="0"/>
    <n v="0"/>
    <n v="0"/>
    <n v="0"/>
    <n v="0"/>
    <n v="0"/>
    <n v="0"/>
  </r>
  <r>
    <x v="1"/>
    <x v="0"/>
    <x v="9"/>
    <n v="0"/>
    <n v="0"/>
    <n v="0"/>
    <n v="0"/>
    <n v="0"/>
    <n v="0"/>
    <n v="0"/>
    <n v="0"/>
    <n v="0"/>
    <n v="0"/>
    <n v="0"/>
    <n v="0"/>
    <n v="0"/>
    <n v="0"/>
    <n v="0"/>
    <n v="0"/>
    <n v="0"/>
    <n v="0"/>
    <n v="0"/>
    <n v="0"/>
    <n v="0"/>
    <n v="0"/>
    <n v="0"/>
    <n v="0"/>
  </r>
  <r>
    <x v="1"/>
    <x v="0"/>
    <x v="8"/>
    <n v="0"/>
    <n v="0"/>
    <n v="0"/>
    <n v="0"/>
    <n v="0"/>
    <n v="0"/>
    <n v="0"/>
    <n v="0"/>
    <n v="0"/>
    <n v="0"/>
    <n v="0"/>
    <n v="0"/>
    <n v="0"/>
    <n v="0"/>
    <n v="0"/>
    <n v="0"/>
    <n v="0"/>
    <n v="0"/>
    <n v="0"/>
    <n v="0"/>
    <n v="0"/>
    <n v="0"/>
    <n v="0"/>
    <n v="0"/>
  </r>
  <r>
    <x v="1"/>
    <x v="0"/>
    <x v="7"/>
    <n v="0"/>
    <n v="0"/>
    <n v="0"/>
    <n v="0"/>
    <n v="0"/>
    <n v="0"/>
    <n v="0"/>
    <n v="0"/>
    <n v="0"/>
    <n v="0"/>
    <n v="0"/>
    <n v="0"/>
    <n v="0"/>
    <n v="0"/>
    <n v="0"/>
    <n v="0"/>
    <n v="0"/>
    <n v="0"/>
    <n v="0"/>
    <n v="0"/>
    <n v="0"/>
    <n v="0"/>
    <n v="0"/>
    <n v="0"/>
  </r>
  <r>
    <x v="1"/>
    <x v="0"/>
    <x v="6"/>
    <n v="0"/>
    <n v="0"/>
    <n v="0"/>
    <n v="0"/>
    <n v="0"/>
    <n v="0"/>
    <n v="0"/>
    <n v="0"/>
    <n v="0"/>
    <n v="0"/>
    <n v="0"/>
    <n v="0"/>
    <n v="0"/>
    <n v="0"/>
    <n v="0"/>
    <n v="0"/>
    <n v="0"/>
    <n v="0"/>
    <n v="0"/>
    <n v="0"/>
    <n v="0"/>
    <n v="0"/>
    <n v="0"/>
    <n v="0"/>
  </r>
  <r>
    <x v="1"/>
    <x v="0"/>
    <x v="5"/>
    <n v="0"/>
    <n v="0"/>
    <n v="0"/>
    <n v="0"/>
    <n v="0"/>
    <n v="0"/>
    <n v="0"/>
    <n v="0"/>
    <n v="0"/>
    <n v="0"/>
    <n v="0"/>
    <n v="0"/>
    <n v="0"/>
    <n v="0"/>
    <n v="0"/>
    <n v="0"/>
    <n v="0"/>
    <n v="0"/>
    <n v="0"/>
    <n v="0"/>
    <n v="0"/>
    <n v="0"/>
    <n v="0"/>
    <n v="0"/>
  </r>
  <r>
    <x v="1"/>
    <x v="0"/>
    <x v="4"/>
    <n v="0"/>
    <n v="0"/>
    <n v="0"/>
    <n v="0"/>
    <n v="0"/>
    <n v="0"/>
    <n v="0"/>
    <n v="0"/>
    <n v="0"/>
    <n v="0"/>
    <n v="0"/>
    <n v="0"/>
    <n v="0"/>
    <n v="0"/>
    <n v="0"/>
    <n v="0"/>
    <n v="0"/>
    <n v="0"/>
    <n v="0"/>
    <n v="0"/>
    <n v="0"/>
    <n v="0"/>
    <n v="0"/>
    <n v="0"/>
  </r>
  <r>
    <x v="1"/>
    <x v="0"/>
    <x v="3"/>
    <n v="0"/>
    <n v="0"/>
    <n v="0"/>
    <n v="0"/>
    <n v="0"/>
    <n v="0"/>
    <n v="0"/>
    <n v="0"/>
    <n v="0"/>
    <n v="0"/>
    <n v="0"/>
    <n v="0"/>
    <n v="0"/>
    <n v="0"/>
    <n v="0"/>
    <n v="0"/>
    <n v="0"/>
    <n v="0"/>
    <n v="0"/>
    <n v="0"/>
    <n v="0"/>
    <n v="0"/>
    <n v="0"/>
    <n v="0"/>
  </r>
  <r>
    <x v="1"/>
    <x v="0"/>
    <x v="2"/>
    <n v="0"/>
    <n v="0"/>
    <n v="0"/>
    <n v="0"/>
    <n v="0"/>
    <n v="0"/>
    <n v="0"/>
    <n v="0"/>
    <n v="0"/>
    <n v="0"/>
    <n v="0"/>
    <n v="0"/>
    <n v="0"/>
    <n v="0"/>
    <n v="0"/>
    <n v="0"/>
    <n v="0"/>
    <n v="0"/>
    <n v="0"/>
    <n v="0"/>
    <n v="0"/>
    <n v="0"/>
    <n v="0"/>
    <n v="0"/>
  </r>
  <r>
    <x v="1"/>
    <x v="0"/>
    <x v="1"/>
    <n v="0"/>
    <n v="0"/>
    <n v="0"/>
    <n v="0"/>
    <n v="0"/>
    <n v="0"/>
    <n v="0"/>
    <n v="0"/>
    <n v="0"/>
    <n v="0"/>
    <n v="0"/>
    <n v="0"/>
    <n v="0"/>
    <n v="0"/>
    <n v="0"/>
    <n v="0"/>
    <n v="0"/>
    <n v="0"/>
    <n v="0"/>
    <n v="0"/>
    <n v="0"/>
    <n v="0"/>
    <n v="0"/>
    <n v="0"/>
  </r>
  <r>
    <x v="1"/>
    <x v="0"/>
    <x v="0"/>
    <n v="0"/>
    <n v="0"/>
    <n v="0"/>
    <n v="0"/>
    <n v="0"/>
    <n v="0"/>
    <n v="0"/>
    <n v="0"/>
    <n v="0"/>
    <n v="0"/>
    <n v="0"/>
    <n v="0"/>
    <n v="0"/>
    <n v="0"/>
    <n v="0"/>
    <n v="0"/>
    <n v="0"/>
    <n v="0"/>
    <n v="0"/>
    <n v="0"/>
    <n v="0"/>
    <n v="0"/>
    <n v="0"/>
    <n v="0"/>
  </r>
  <r>
    <x v="1"/>
    <x v="1"/>
    <x v="10"/>
    <n v="0"/>
    <n v="0"/>
    <n v="0"/>
    <n v="0"/>
    <n v="0"/>
    <n v="0"/>
    <n v="0"/>
    <n v="0"/>
    <n v="0"/>
    <n v="0"/>
    <n v="0"/>
    <n v="0"/>
    <n v="0"/>
    <n v="0"/>
    <n v="0"/>
    <n v="0"/>
    <n v="0"/>
    <n v="0"/>
    <n v="0"/>
    <n v="0"/>
    <n v="0"/>
    <n v="0"/>
    <n v="0"/>
    <n v="0"/>
  </r>
  <r>
    <x v="1"/>
    <x v="1"/>
    <x v="9"/>
    <n v="0"/>
    <n v="0"/>
    <n v="0"/>
    <n v="0"/>
    <n v="0"/>
    <n v="0"/>
    <n v="0"/>
    <n v="0"/>
    <n v="0"/>
    <n v="0"/>
    <n v="0"/>
    <n v="0"/>
    <n v="0"/>
    <n v="0"/>
    <n v="0"/>
    <n v="0"/>
    <n v="0"/>
    <n v="0"/>
    <n v="0"/>
    <n v="0"/>
    <n v="0"/>
    <n v="0"/>
    <n v="0"/>
    <n v="0"/>
  </r>
  <r>
    <x v="1"/>
    <x v="1"/>
    <x v="8"/>
    <n v="0"/>
    <n v="0"/>
    <n v="0"/>
    <n v="0"/>
    <n v="0"/>
    <n v="0"/>
    <n v="0"/>
    <n v="0"/>
    <n v="0"/>
    <n v="0"/>
    <n v="0"/>
    <n v="0"/>
    <n v="0"/>
    <n v="0"/>
    <n v="0"/>
    <n v="0"/>
    <n v="0"/>
    <n v="0"/>
    <n v="0"/>
    <n v="0"/>
    <n v="0"/>
    <n v="0"/>
    <n v="0"/>
    <n v="0"/>
  </r>
  <r>
    <x v="1"/>
    <x v="1"/>
    <x v="7"/>
    <n v="0"/>
    <n v="0"/>
    <n v="0"/>
    <n v="0"/>
    <n v="0"/>
    <n v="0"/>
    <n v="0"/>
    <n v="0"/>
    <n v="0"/>
    <n v="0"/>
    <n v="0"/>
    <n v="0"/>
    <n v="0"/>
    <n v="0"/>
    <n v="0"/>
    <n v="0"/>
    <n v="0"/>
    <n v="0"/>
    <n v="0"/>
    <n v="0"/>
    <n v="0"/>
    <n v="0"/>
    <n v="0"/>
    <n v="0"/>
  </r>
  <r>
    <x v="1"/>
    <x v="1"/>
    <x v="6"/>
    <n v="0"/>
    <n v="0"/>
    <n v="0"/>
    <n v="0"/>
    <n v="0"/>
    <n v="0"/>
    <n v="0"/>
    <n v="0"/>
    <n v="0"/>
    <n v="0"/>
    <n v="0"/>
    <n v="0"/>
    <n v="0"/>
    <n v="0"/>
    <n v="0"/>
    <n v="0"/>
    <n v="0"/>
    <n v="0"/>
    <n v="0"/>
    <n v="0"/>
    <n v="0"/>
    <n v="0"/>
    <n v="0"/>
    <n v="0"/>
  </r>
  <r>
    <x v="1"/>
    <x v="1"/>
    <x v="5"/>
    <n v="0"/>
    <n v="0"/>
    <n v="0"/>
    <n v="0"/>
    <n v="0"/>
    <n v="0"/>
    <n v="0"/>
    <n v="0"/>
    <n v="0"/>
    <n v="0"/>
    <n v="0"/>
    <n v="0"/>
    <n v="0"/>
    <n v="0"/>
    <n v="0"/>
    <n v="0"/>
    <n v="0"/>
    <n v="0"/>
    <n v="0"/>
    <n v="0"/>
    <n v="0"/>
    <n v="0"/>
    <n v="0"/>
    <n v="0"/>
  </r>
  <r>
    <x v="1"/>
    <x v="1"/>
    <x v="4"/>
    <n v="0"/>
    <n v="0"/>
    <n v="0"/>
    <n v="0"/>
    <n v="0"/>
    <n v="0"/>
    <n v="0"/>
    <n v="0"/>
    <n v="0"/>
    <n v="0"/>
    <n v="0"/>
    <n v="0"/>
    <n v="0"/>
    <n v="0"/>
    <n v="0"/>
    <n v="0"/>
    <n v="0"/>
    <n v="0"/>
    <n v="0"/>
    <n v="0"/>
    <n v="0"/>
    <n v="0"/>
    <n v="0"/>
    <n v="0"/>
  </r>
  <r>
    <x v="1"/>
    <x v="1"/>
    <x v="3"/>
    <n v="0"/>
    <n v="0"/>
    <n v="0"/>
    <n v="0"/>
    <n v="0"/>
    <n v="0"/>
    <n v="0"/>
    <n v="0"/>
    <n v="0"/>
    <n v="0"/>
    <n v="0"/>
    <n v="0"/>
    <n v="0"/>
    <n v="0"/>
    <n v="0"/>
    <n v="0"/>
    <n v="0"/>
    <n v="0"/>
    <n v="0"/>
    <n v="0"/>
    <n v="0"/>
    <n v="0"/>
    <n v="0"/>
    <n v="0"/>
  </r>
  <r>
    <x v="1"/>
    <x v="1"/>
    <x v="2"/>
    <n v="0"/>
    <n v="0"/>
    <n v="0"/>
    <n v="0"/>
    <n v="0"/>
    <n v="0"/>
    <n v="0"/>
    <n v="0"/>
    <n v="0"/>
    <n v="0"/>
    <n v="0"/>
    <n v="0"/>
    <n v="0"/>
    <n v="0"/>
    <n v="0"/>
    <n v="0"/>
    <n v="0"/>
    <n v="0"/>
    <n v="0"/>
    <n v="0"/>
    <n v="0"/>
    <n v="0"/>
    <n v="0"/>
    <n v="0"/>
  </r>
  <r>
    <x v="1"/>
    <x v="1"/>
    <x v="1"/>
    <n v="0"/>
    <n v="0"/>
    <n v="0"/>
    <n v="0"/>
    <n v="0"/>
    <n v="0"/>
    <n v="0"/>
    <n v="0"/>
    <n v="0"/>
    <n v="0"/>
    <n v="0"/>
    <n v="0"/>
    <n v="0"/>
    <n v="0"/>
    <n v="0"/>
    <n v="0"/>
    <n v="0"/>
    <n v="0"/>
    <n v="0"/>
    <n v="0"/>
    <n v="0"/>
    <n v="0"/>
    <n v="0"/>
    <n v="0"/>
  </r>
  <r>
    <x v="1"/>
    <x v="1"/>
    <x v="0"/>
    <n v="0"/>
    <n v="0"/>
    <n v="0"/>
    <n v="0"/>
    <n v="0"/>
    <n v="0"/>
    <n v="0"/>
    <n v="0"/>
    <n v="0"/>
    <n v="0"/>
    <n v="0"/>
    <n v="0"/>
    <n v="0"/>
    <n v="0"/>
    <n v="0"/>
    <n v="0"/>
    <n v="0"/>
    <n v="0"/>
    <n v="0"/>
    <n v="0"/>
    <n v="0"/>
    <n v="0"/>
    <n v="0"/>
    <n v="0"/>
  </r>
  <r>
    <x v="1"/>
    <x v="2"/>
    <x v="10"/>
    <n v="0"/>
    <n v="0"/>
    <n v="0"/>
    <n v="0"/>
    <n v="0"/>
    <n v="0"/>
    <n v="0"/>
    <n v="0"/>
    <n v="0"/>
    <n v="0"/>
    <n v="0"/>
    <n v="0"/>
    <n v="0"/>
    <n v="0"/>
    <n v="0"/>
    <n v="0"/>
    <n v="0"/>
    <n v="0"/>
    <n v="0"/>
    <n v="0"/>
    <n v="0"/>
    <n v="0"/>
    <n v="0"/>
    <n v="0"/>
  </r>
  <r>
    <x v="1"/>
    <x v="2"/>
    <x v="9"/>
    <n v="0"/>
    <n v="0"/>
    <n v="0"/>
    <n v="0"/>
    <n v="0"/>
    <n v="0"/>
    <n v="0"/>
    <n v="0"/>
    <n v="0"/>
    <n v="0"/>
    <n v="0"/>
    <n v="0"/>
    <n v="0"/>
    <n v="0"/>
    <n v="0"/>
    <n v="0"/>
    <n v="0"/>
    <n v="0"/>
    <n v="0"/>
    <n v="0"/>
    <n v="0"/>
    <n v="0"/>
    <n v="0"/>
    <n v="0"/>
  </r>
  <r>
    <x v="1"/>
    <x v="2"/>
    <x v="8"/>
    <n v="0"/>
    <n v="0"/>
    <n v="0"/>
    <n v="0"/>
    <n v="0"/>
    <n v="0"/>
    <n v="0"/>
    <n v="0"/>
    <n v="0"/>
    <n v="0"/>
    <n v="0"/>
    <n v="0"/>
    <n v="0"/>
    <n v="0"/>
    <n v="0"/>
    <n v="0"/>
    <n v="0"/>
    <n v="0"/>
    <n v="0"/>
    <n v="0"/>
    <n v="0"/>
    <n v="0"/>
    <n v="0"/>
    <n v="0"/>
  </r>
  <r>
    <x v="1"/>
    <x v="2"/>
    <x v="7"/>
    <n v="0"/>
    <n v="0"/>
    <n v="0"/>
    <n v="0"/>
    <n v="0"/>
    <n v="0"/>
    <n v="0"/>
    <n v="0"/>
    <n v="0"/>
    <n v="0"/>
    <n v="0"/>
    <n v="0"/>
    <n v="0"/>
    <n v="0"/>
    <n v="0"/>
    <n v="0"/>
    <n v="0"/>
    <n v="0"/>
    <n v="0"/>
    <n v="0"/>
    <n v="0"/>
    <n v="0"/>
    <n v="0"/>
    <n v="0"/>
  </r>
  <r>
    <x v="1"/>
    <x v="2"/>
    <x v="6"/>
    <n v="0"/>
    <n v="0"/>
    <n v="0"/>
    <n v="0"/>
    <n v="0"/>
    <n v="0"/>
    <n v="0"/>
    <n v="0"/>
    <n v="0"/>
    <n v="0"/>
    <n v="0"/>
    <n v="0"/>
    <n v="0"/>
    <n v="0"/>
    <n v="0"/>
    <n v="0"/>
    <n v="0"/>
    <n v="0"/>
    <n v="0"/>
    <n v="0"/>
    <n v="0"/>
    <n v="0"/>
    <n v="0"/>
    <n v="0"/>
  </r>
  <r>
    <x v="1"/>
    <x v="2"/>
    <x v="5"/>
    <n v="0"/>
    <n v="0"/>
    <n v="0"/>
    <n v="0"/>
    <n v="0"/>
    <n v="0"/>
    <n v="0"/>
    <n v="0"/>
    <n v="0"/>
    <n v="0"/>
    <n v="0"/>
    <n v="0"/>
    <n v="0"/>
    <n v="0"/>
    <n v="0"/>
    <n v="0"/>
    <n v="0"/>
    <n v="0"/>
    <n v="0"/>
    <n v="0"/>
    <n v="0"/>
    <n v="0"/>
    <n v="0"/>
    <n v="0"/>
  </r>
  <r>
    <x v="1"/>
    <x v="2"/>
    <x v="4"/>
    <n v="0"/>
    <n v="0"/>
    <n v="0"/>
    <n v="0"/>
    <n v="0"/>
    <n v="0"/>
    <n v="0"/>
    <n v="0"/>
    <n v="0"/>
    <n v="0"/>
    <n v="0"/>
    <n v="0"/>
    <n v="0"/>
    <n v="0"/>
    <n v="0"/>
    <n v="0"/>
    <n v="0"/>
    <n v="0"/>
    <n v="0"/>
    <n v="0"/>
    <n v="0"/>
    <n v="0"/>
    <n v="0"/>
    <n v="0"/>
  </r>
  <r>
    <x v="1"/>
    <x v="2"/>
    <x v="3"/>
    <n v="0"/>
    <n v="0"/>
    <n v="0"/>
    <n v="0"/>
    <n v="0"/>
    <n v="0"/>
    <n v="0"/>
    <n v="0"/>
    <n v="0"/>
    <n v="0"/>
    <n v="0"/>
    <n v="0"/>
    <n v="0"/>
    <n v="0"/>
    <n v="0"/>
    <n v="0"/>
    <n v="0"/>
    <n v="0"/>
    <n v="0"/>
    <n v="0"/>
    <n v="0"/>
    <n v="0"/>
    <n v="0"/>
    <n v="0"/>
  </r>
  <r>
    <x v="1"/>
    <x v="2"/>
    <x v="2"/>
    <n v="0"/>
    <n v="0"/>
    <n v="0"/>
    <n v="0"/>
    <n v="0"/>
    <n v="0"/>
    <n v="0"/>
    <n v="0"/>
    <n v="0"/>
    <n v="0"/>
    <n v="0"/>
    <n v="0"/>
    <n v="0"/>
    <n v="0"/>
    <n v="0"/>
    <n v="0"/>
    <n v="0"/>
    <n v="0"/>
    <n v="0"/>
    <n v="0"/>
    <n v="0"/>
    <n v="0"/>
    <n v="0"/>
    <n v="0"/>
  </r>
  <r>
    <x v="1"/>
    <x v="2"/>
    <x v="1"/>
    <n v="0"/>
    <n v="0"/>
    <n v="0"/>
    <n v="0"/>
    <n v="0"/>
    <n v="0"/>
    <n v="0"/>
    <n v="0"/>
    <n v="0"/>
    <n v="0"/>
    <n v="0"/>
    <n v="0"/>
    <n v="0"/>
    <n v="0"/>
    <n v="0"/>
    <n v="0"/>
    <n v="0"/>
    <n v="0"/>
    <n v="0"/>
    <n v="0"/>
    <n v="0"/>
    <n v="0"/>
    <n v="0"/>
    <n v="0"/>
  </r>
  <r>
    <x v="1"/>
    <x v="2"/>
    <x v="0"/>
    <n v="0"/>
    <n v="0"/>
    <n v="0"/>
    <n v="0"/>
    <n v="0"/>
    <n v="0"/>
    <n v="0"/>
    <n v="0"/>
    <n v="0"/>
    <n v="0"/>
    <n v="0"/>
    <n v="0"/>
    <n v="0"/>
    <n v="0"/>
    <n v="0"/>
    <n v="0"/>
    <n v="0"/>
    <n v="0"/>
    <n v="0"/>
    <n v="0"/>
    <n v="0"/>
    <n v="0"/>
    <n v="0"/>
    <n v="0"/>
  </r>
  <r>
    <x v="1"/>
    <x v="3"/>
    <x v="10"/>
    <n v="0"/>
    <n v="0"/>
    <n v="0"/>
    <n v="0"/>
    <n v="0"/>
    <n v="0"/>
    <n v="0"/>
    <n v="0"/>
    <n v="0"/>
    <n v="0"/>
    <n v="0"/>
    <n v="0"/>
    <n v="0"/>
    <n v="0"/>
    <n v="0"/>
    <n v="0"/>
    <n v="0"/>
    <n v="0"/>
    <n v="0"/>
    <n v="0"/>
    <n v="0"/>
    <n v="0"/>
    <n v="0"/>
    <n v="0"/>
  </r>
  <r>
    <x v="1"/>
    <x v="3"/>
    <x v="9"/>
    <n v="0"/>
    <n v="0"/>
    <n v="0"/>
    <n v="0"/>
    <n v="0"/>
    <n v="0"/>
    <n v="0"/>
    <n v="0"/>
    <n v="0"/>
    <n v="0"/>
    <n v="0"/>
    <n v="0"/>
    <n v="0"/>
    <n v="0"/>
    <n v="0"/>
    <n v="0"/>
    <n v="0"/>
    <n v="0"/>
    <n v="0"/>
    <n v="0"/>
    <n v="0"/>
    <n v="0"/>
    <n v="0"/>
    <n v="0"/>
  </r>
  <r>
    <x v="1"/>
    <x v="3"/>
    <x v="8"/>
    <n v="0"/>
    <n v="0"/>
    <n v="0"/>
    <n v="0"/>
    <n v="0"/>
    <n v="0"/>
    <n v="0"/>
    <n v="0"/>
    <n v="0"/>
    <n v="0"/>
    <n v="0"/>
    <n v="0"/>
    <n v="0"/>
    <n v="0"/>
    <n v="0"/>
    <n v="0"/>
    <n v="0"/>
    <n v="0"/>
    <n v="0"/>
    <n v="0"/>
    <n v="0"/>
    <n v="0"/>
    <n v="0"/>
    <n v="0"/>
  </r>
  <r>
    <x v="1"/>
    <x v="3"/>
    <x v="7"/>
    <n v="0"/>
    <n v="0"/>
    <n v="0"/>
    <n v="0"/>
    <n v="0"/>
    <n v="0"/>
    <n v="0"/>
    <n v="0"/>
    <n v="0"/>
    <n v="0"/>
    <n v="0"/>
    <n v="0"/>
    <n v="0"/>
    <n v="0"/>
    <n v="0"/>
    <n v="0"/>
    <n v="0"/>
    <n v="0"/>
    <n v="0"/>
    <n v="0"/>
    <n v="0"/>
    <n v="0"/>
    <n v="0"/>
    <n v="0"/>
  </r>
  <r>
    <x v="1"/>
    <x v="3"/>
    <x v="6"/>
    <n v="0"/>
    <n v="0"/>
    <n v="0"/>
    <n v="0"/>
    <n v="0"/>
    <n v="0"/>
    <n v="0"/>
    <n v="0"/>
    <n v="0"/>
    <n v="0"/>
    <n v="0"/>
    <n v="0"/>
    <n v="0"/>
    <n v="0"/>
    <n v="0"/>
    <n v="0"/>
    <n v="0"/>
    <n v="0"/>
    <n v="0"/>
    <n v="0"/>
    <n v="0"/>
    <n v="0"/>
    <n v="0"/>
    <n v="0"/>
  </r>
  <r>
    <x v="1"/>
    <x v="3"/>
    <x v="5"/>
    <n v="0"/>
    <n v="0"/>
    <n v="0"/>
    <n v="0"/>
    <n v="0"/>
    <n v="0"/>
    <n v="0"/>
    <n v="0"/>
    <n v="0"/>
    <n v="0"/>
    <n v="0"/>
    <n v="0"/>
    <n v="0"/>
    <n v="0"/>
    <n v="0"/>
    <n v="0"/>
    <n v="0"/>
    <n v="0"/>
    <n v="0"/>
    <n v="0"/>
    <n v="0"/>
    <n v="0"/>
    <n v="0"/>
    <n v="0"/>
  </r>
  <r>
    <x v="1"/>
    <x v="3"/>
    <x v="4"/>
    <n v="0"/>
    <n v="0"/>
    <n v="0"/>
    <n v="0"/>
    <n v="0"/>
    <n v="0"/>
    <n v="0"/>
    <n v="0"/>
    <n v="0"/>
    <n v="0"/>
    <n v="0"/>
    <n v="0"/>
    <n v="0"/>
    <n v="0"/>
    <n v="0"/>
    <n v="0"/>
    <n v="0"/>
    <n v="0"/>
    <n v="0"/>
    <n v="0"/>
    <n v="0"/>
    <n v="0"/>
    <n v="0"/>
    <n v="0"/>
  </r>
  <r>
    <x v="1"/>
    <x v="3"/>
    <x v="3"/>
    <n v="0"/>
    <n v="0"/>
    <n v="0"/>
    <n v="0"/>
    <n v="0"/>
    <n v="0"/>
    <n v="0"/>
    <n v="0"/>
    <n v="0"/>
    <n v="0"/>
    <n v="0"/>
    <n v="0"/>
    <n v="0"/>
    <n v="0"/>
    <n v="0"/>
    <n v="0"/>
    <n v="0"/>
    <n v="0"/>
    <n v="0"/>
    <n v="0"/>
    <n v="0"/>
    <n v="0"/>
    <n v="0"/>
    <n v="0"/>
  </r>
  <r>
    <x v="1"/>
    <x v="3"/>
    <x v="2"/>
    <n v="0"/>
    <n v="0"/>
    <n v="0"/>
    <n v="0"/>
    <n v="0"/>
    <n v="0"/>
    <n v="0"/>
    <n v="0"/>
    <n v="0"/>
    <n v="0"/>
    <n v="0"/>
    <n v="0"/>
    <n v="0"/>
    <n v="0"/>
    <n v="0"/>
    <n v="0"/>
    <n v="0"/>
    <n v="0"/>
    <n v="0"/>
    <n v="0"/>
    <n v="0"/>
    <n v="0"/>
    <n v="0"/>
    <n v="0"/>
  </r>
  <r>
    <x v="1"/>
    <x v="3"/>
    <x v="1"/>
    <n v="0"/>
    <n v="0"/>
    <n v="0"/>
    <n v="0"/>
    <n v="0"/>
    <n v="0"/>
    <n v="0"/>
    <n v="0"/>
    <n v="0"/>
    <n v="0"/>
    <n v="0"/>
    <n v="0"/>
    <n v="0"/>
    <n v="0"/>
    <n v="0"/>
    <n v="0"/>
    <n v="0"/>
    <n v="0"/>
    <n v="0"/>
    <n v="0"/>
    <n v="0"/>
    <n v="0"/>
    <n v="0"/>
    <n v="0"/>
  </r>
  <r>
    <x v="1"/>
    <x v="3"/>
    <x v="0"/>
    <n v="0"/>
    <n v="0"/>
    <n v="0"/>
    <n v="0"/>
    <n v="0"/>
    <n v="0"/>
    <n v="0"/>
    <n v="0"/>
    <n v="0"/>
    <n v="0"/>
    <n v="0"/>
    <n v="0"/>
    <n v="0"/>
    <n v="0"/>
    <n v="0"/>
    <n v="0"/>
    <n v="0"/>
    <n v="0"/>
    <n v="0"/>
    <n v="0"/>
    <n v="0"/>
    <n v="0"/>
    <n v="0"/>
    <n v="0"/>
  </r>
  <r>
    <x v="1"/>
    <x v="4"/>
    <x v="10"/>
    <n v="0"/>
    <n v="0"/>
    <n v="0"/>
    <n v="0"/>
    <n v="0"/>
    <n v="0"/>
    <n v="0"/>
    <n v="0"/>
    <n v="0"/>
    <n v="0"/>
    <n v="0"/>
    <n v="0"/>
    <n v="0"/>
    <n v="0"/>
    <n v="0"/>
    <n v="0"/>
    <n v="0"/>
    <n v="0"/>
    <n v="0"/>
    <n v="0"/>
    <n v="0"/>
    <n v="0"/>
    <n v="0"/>
    <n v="0"/>
  </r>
  <r>
    <x v="1"/>
    <x v="4"/>
    <x v="9"/>
    <n v="0"/>
    <n v="0"/>
    <n v="0"/>
    <n v="0"/>
    <n v="0"/>
    <n v="0"/>
    <n v="0"/>
    <n v="0"/>
    <n v="0"/>
    <n v="0"/>
    <n v="0"/>
    <n v="0"/>
    <n v="0"/>
    <n v="0"/>
    <n v="0"/>
    <n v="0"/>
    <n v="0"/>
    <n v="0"/>
    <n v="0"/>
    <n v="0"/>
    <n v="0"/>
    <n v="0"/>
    <n v="0"/>
    <n v="0"/>
  </r>
  <r>
    <x v="1"/>
    <x v="4"/>
    <x v="8"/>
    <n v="0"/>
    <n v="0"/>
    <n v="0"/>
    <n v="0"/>
    <n v="0"/>
    <n v="0"/>
    <n v="0"/>
    <n v="0"/>
    <n v="0"/>
    <n v="0"/>
    <n v="0"/>
    <n v="0"/>
    <n v="0"/>
    <n v="0"/>
    <n v="0"/>
    <n v="0"/>
    <n v="0"/>
    <n v="0"/>
    <n v="0"/>
    <n v="0"/>
    <n v="0"/>
    <n v="0"/>
    <n v="0"/>
    <n v="0"/>
  </r>
  <r>
    <x v="1"/>
    <x v="4"/>
    <x v="7"/>
    <n v="0"/>
    <n v="0"/>
    <n v="0"/>
    <n v="0"/>
    <n v="0"/>
    <n v="0"/>
    <n v="0"/>
    <n v="0"/>
    <n v="0"/>
    <n v="0"/>
    <n v="0"/>
    <n v="0"/>
    <n v="0"/>
    <n v="0"/>
    <n v="0"/>
    <n v="0"/>
    <n v="0"/>
    <n v="0"/>
    <n v="0"/>
    <n v="0"/>
    <n v="0"/>
    <n v="0"/>
    <n v="0"/>
    <n v="0"/>
  </r>
  <r>
    <x v="1"/>
    <x v="4"/>
    <x v="6"/>
    <n v="0"/>
    <n v="0"/>
    <n v="0"/>
    <n v="0"/>
    <n v="0"/>
    <n v="0"/>
    <n v="0"/>
    <n v="0"/>
    <n v="0"/>
    <n v="0"/>
    <n v="0"/>
    <n v="0"/>
    <n v="0"/>
    <n v="0"/>
    <n v="0"/>
    <n v="0"/>
    <n v="0"/>
    <n v="0"/>
    <n v="0"/>
    <n v="0"/>
    <n v="0"/>
    <n v="0"/>
    <n v="0"/>
    <n v="0"/>
  </r>
  <r>
    <x v="1"/>
    <x v="4"/>
    <x v="5"/>
    <n v="0"/>
    <n v="0"/>
    <n v="0"/>
    <n v="0"/>
    <n v="0"/>
    <n v="0"/>
    <n v="0"/>
    <n v="0"/>
    <n v="0"/>
    <n v="0"/>
    <n v="0"/>
    <n v="0"/>
    <n v="0"/>
    <n v="0"/>
    <n v="0"/>
    <n v="0"/>
    <n v="0"/>
    <n v="0"/>
    <n v="0"/>
    <n v="0"/>
    <n v="0"/>
    <n v="0"/>
    <n v="0"/>
    <n v="0"/>
  </r>
  <r>
    <x v="1"/>
    <x v="4"/>
    <x v="4"/>
    <n v="0"/>
    <n v="0"/>
    <n v="0"/>
    <n v="0"/>
    <n v="0"/>
    <n v="0"/>
    <n v="0"/>
    <n v="0"/>
    <n v="0"/>
    <n v="0"/>
    <n v="0"/>
    <n v="0"/>
    <n v="0"/>
    <n v="0"/>
    <n v="0"/>
    <n v="0"/>
    <n v="0"/>
    <n v="0"/>
    <n v="0"/>
    <n v="0"/>
    <n v="0"/>
    <n v="0"/>
    <n v="0"/>
    <n v="0"/>
  </r>
  <r>
    <x v="1"/>
    <x v="4"/>
    <x v="3"/>
    <n v="0"/>
    <n v="0"/>
    <n v="0"/>
    <n v="0"/>
    <n v="0"/>
    <n v="0"/>
    <n v="0"/>
    <n v="0"/>
    <n v="0"/>
    <n v="0"/>
    <n v="0"/>
    <n v="0"/>
    <n v="0"/>
    <n v="0"/>
    <n v="0"/>
    <n v="0"/>
    <n v="0"/>
    <n v="0"/>
    <n v="0"/>
    <n v="0"/>
    <n v="0"/>
    <n v="0"/>
    <n v="0"/>
    <n v="0"/>
  </r>
  <r>
    <x v="1"/>
    <x v="4"/>
    <x v="2"/>
    <n v="0"/>
    <n v="0"/>
    <n v="0"/>
    <n v="0"/>
    <n v="0"/>
    <n v="0"/>
    <n v="0"/>
    <n v="0"/>
    <n v="0"/>
    <n v="0"/>
    <n v="0"/>
    <n v="0"/>
    <n v="0"/>
    <n v="0"/>
    <n v="0"/>
    <n v="0"/>
    <n v="0"/>
    <n v="0"/>
    <n v="0"/>
    <n v="0"/>
    <n v="0"/>
    <n v="0"/>
    <n v="0"/>
    <n v="0"/>
  </r>
  <r>
    <x v="1"/>
    <x v="4"/>
    <x v="1"/>
    <n v="0"/>
    <n v="0"/>
    <n v="0"/>
    <n v="0"/>
    <n v="0"/>
    <n v="0"/>
    <n v="0"/>
    <n v="0"/>
    <n v="0"/>
    <n v="0"/>
    <n v="0"/>
    <n v="0"/>
    <n v="0"/>
    <n v="0"/>
    <n v="0"/>
    <n v="0"/>
    <n v="0"/>
    <n v="0"/>
    <n v="0"/>
    <n v="0"/>
    <n v="0"/>
    <n v="0"/>
    <n v="0"/>
    <n v="0"/>
  </r>
  <r>
    <x v="1"/>
    <x v="4"/>
    <x v="0"/>
    <n v="0"/>
    <n v="0"/>
    <n v="0"/>
    <n v="0"/>
    <n v="0"/>
    <n v="0"/>
    <n v="0"/>
    <n v="0"/>
    <n v="0"/>
    <n v="0"/>
    <n v="0"/>
    <n v="0"/>
    <n v="0"/>
    <n v="0"/>
    <n v="0"/>
    <n v="0"/>
    <n v="0"/>
    <n v="0"/>
    <n v="0"/>
    <n v="0"/>
    <n v="0"/>
    <n v="0"/>
    <n v="0"/>
    <n v="0"/>
  </r>
  <r>
    <x v="1"/>
    <x v="5"/>
    <x v="10"/>
    <n v="0"/>
    <n v="0"/>
    <n v="0"/>
    <n v="0"/>
    <n v="0"/>
    <n v="0"/>
    <n v="0"/>
    <n v="0"/>
    <n v="0"/>
    <n v="0"/>
    <n v="0"/>
    <n v="0"/>
    <n v="0"/>
    <n v="0"/>
    <n v="0"/>
    <n v="0"/>
    <n v="0"/>
    <n v="0"/>
    <n v="0"/>
    <n v="0"/>
    <n v="0"/>
    <n v="0"/>
    <n v="0"/>
    <n v="0"/>
  </r>
  <r>
    <x v="1"/>
    <x v="5"/>
    <x v="9"/>
    <n v="0"/>
    <n v="0"/>
    <n v="0"/>
    <n v="0"/>
    <n v="0"/>
    <n v="0"/>
    <n v="0"/>
    <n v="0"/>
    <n v="0"/>
    <n v="0"/>
    <n v="0"/>
    <n v="0"/>
    <n v="0"/>
    <n v="0"/>
    <n v="0"/>
    <n v="0"/>
    <n v="0"/>
    <n v="0"/>
    <n v="0"/>
    <n v="0"/>
    <n v="0"/>
    <n v="0"/>
    <n v="0"/>
    <n v="0"/>
  </r>
  <r>
    <x v="1"/>
    <x v="5"/>
    <x v="8"/>
    <n v="0"/>
    <n v="0"/>
    <n v="0"/>
    <n v="0"/>
    <n v="0"/>
    <n v="0"/>
    <n v="0"/>
    <n v="0"/>
    <n v="0"/>
    <n v="0"/>
    <n v="0"/>
    <n v="0"/>
    <n v="0"/>
    <n v="0"/>
    <n v="0"/>
    <n v="0"/>
    <n v="0"/>
    <n v="0"/>
    <n v="0"/>
    <n v="0"/>
    <n v="0"/>
    <n v="0"/>
    <n v="0"/>
    <n v="0"/>
  </r>
  <r>
    <x v="1"/>
    <x v="5"/>
    <x v="7"/>
    <n v="0"/>
    <n v="0"/>
    <n v="0"/>
    <n v="0"/>
    <n v="0"/>
    <n v="0"/>
    <n v="0"/>
    <n v="0"/>
    <n v="0"/>
    <n v="0"/>
    <n v="0"/>
    <n v="0"/>
    <n v="0"/>
    <n v="0"/>
    <n v="0"/>
    <n v="0"/>
    <n v="0"/>
    <n v="0"/>
    <n v="0"/>
    <n v="0"/>
    <n v="0"/>
    <n v="0"/>
    <n v="0"/>
    <n v="0"/>
  </r>
  <r>
    <x v="1"/>
    <x v="5"/>
    <x v="6"/>
    <n v="0"/>
    <n v="0"/>
    <n v="0"/>
    <n v="0"/>
    <n v="0"/>
    <n v="0"/>
    <n v="0"/>
    <n v="0"/>
    <n v="0"/>
    <n v="0"/>
    <n v="0"/>
    <n v="0"/>
    <n v="0"/>
    <n v="0"/>
    <n v="0"/>
    <n v="0"/>
    <n v="0"/>
    <n v="0"/>
    <n v="0"/>
    <n v="0"/>
    <n v="0"/>
    <n v="0"/>
    <n v="0"/>
    <n v="0"/>
  </r>
  <r>
    <x v="1"/>
    <x v="5"/>
    <x v="5"/>
    <n v="0"/>
    <n v="0"/>
    <n v="0"/>
    <n v="0"/>
    <n v="0"/>
    <n v="0"/>
    <n v="0"/>
    <n v="0"/>
    <n v="0"/>
    <n v="0"/>
    <n v="0"/>
    <n v="0"/>
    <n v="0"/>
    <n v="0"/>
    <n v="0"/>
    <n v="0"/>
    <n v="0"/>
    <n v="0"/>
    <n v="0"/>
    <n v="0"/>
    <n v="0"/>
    <n v="0"/>
    <n v="0"/>
    <n v="0"/>
  </r>
  <r>
    <x v="1"/>
    <x v="5"/>
    <x v="4"/>
    <n v="0"/>
    <n v="0"/>
    <n v="0"/>
    <n v="0"/>
    <n v="0"/>
    <n v="0"/>
    <n v="0"/>
    <n v="0"/>
    <n v="0"/>
    <n v="0"/>
    <n v="0"/>
    <n v="0"/>
    <n v="0"/>
    <n v="0"/>
    <n v="0"/>
    <n v="0"/>
    <n v="0"/>
    <n v="0"/>
    <n v="0"/>
    <n v="0"/>
    <n v="0"/>
    <n v="0"/>
    <n v="0"/>
    <n v="0"/>
  </r>
  <r>
    <x v="1"/>
    <x v="5"/>
    <x v="3"/>
    <n v="0"/>
    <n v="0"/>
    <n v="0"/>
    <n v="0"/>
    <n v="0"/>
    <n v="0"/>
    <n v="0"/>
    <n v="0"/>
    <n v="0"/>
    <n v="0"/>
    <n v="0"/>
    <n v="0"/>
    <n v="0"/>
    <n v="0"/>
    <n v="0"/>
    <n v="0"/>
    <n v="0"/>
    <n v="0"/>
    <n v="0"/>
    <n v="0"/>
    <n v="0"/>
    <n v="0"/>
    <n v="0"/>
    <n v="0"/>
  </r>
  <r>
    <x v="1"/>
    <x v="5"/>
    <x v="2"/>
    <n v="0"/>
    <n v="0"/>
    <n v="0"/>
    <n v="0"/>
    <n v="0"/>
    <n v="0"/>
    <n v="0"/>
    <n v="0"/>
    <n v="0"/>
    <n v="0"/>
    <n v="0"/>
    <n v="0"/>
    <n v="0"/>
    <n v="0"/>
    <n v="0"/>
    <n v="0"/>
    <n v="0"/>
    <n v="0"/>
    <n v="0"/>
    <n v="0"/>
    <n v="0"/>
    <n v="0"/>
    <n v="0"/>
    <n v="0"/>
  </r>
  <r>
    <x v="1"/>
    <x v="5"/>
    <x v="1"/>
    <n v="0"/>
    <n v="0"/>
    <n v="0"/>
    <n v="0"/>
    <n v="0"/>
    <n v="0"/>
    <n v="0"/>
    <n v="0"/>
    <n v="0"/>
    <n v="0"/>
    <n v="0"/>
    <n v="0"/>
    <n v="0"/>
    <n v="0"/>
    <n v="0"/>
    <n v="0"/>
    <n v="0"/>
    <n v="0"/>
    <n v="0"/>
    <n v="0"/>
    <n v="0"/>
    <n v="0"/>
    <n v="0"/>
    <n v="0"/>
  </r>
  <r>
    <x v="1"/>
    <x v="5"/>
    <x v="0"/>
    <n v="0"/>
    <n v="0"/>
    <n v="0"/>
    <n v="0"/>
    <n v="0"/>
    <n v="0"/>
    <n v="0"/>
    <n v="0"/>
    <n v="0"/>
    <n v="0"/>
    <n v="0"/>
    <n v="0"/>
    <n v="0"/>
    <n v="0"/>
    <n v="0"/>
    <n v="0"/>
    <n v="0"/>
    <n v="0"/>
    <n v="0"/>
    <n v="0"/>
    <n v="0"/>
    <n v="0"/>
    <n v="0"/>
    <n v="0"/>
  </r>
  <r>
    <x v="1"/>
    <x v="6"/>
    <x v="10"/>
    <n v="0"/>
    <n v="0"/>
    <n v="0"/>
    <n v="0"/>
    <n v="0"/>
    <n v="0"/>
    <n v="0"/>
    <n v="0"/>
    <n v="0"/>
    <n v="0"/>
    <n v="0"/>
    <n v="0"/>
    <n v="0"/>
    <n v="0"/>
    <n v="0"/>
    <n v="0"/>
    <n v="0"/>
    <n v="0"/>
    <n v="0"/>
    <n v="0"/>
    <n v="0"/>
    <n v="0"/>
    <n v="0"/>
    <n v="0"/>
  </r>
  <r>
    <x v="1"/>
    <x v="6"/>
    <x v="9"/>
    <n v="0"/>
    <n v="0"/>
    <n v="0"/>
    <n v="0"/>
    <n v="0"/>
    <n v="0"/>
    <n v="0"/>
    <n v="0"/>
    <n v="0"/>
    <n v="0"/>
    <n v="0"/>
    <n v="0"/>
    <n v="0"/>
    <n v="0"/>
    <n v="0"/>
    <n v="0"/>
    <n v="0"/>
    <n v="0"/>
    <n v="0"/>
    <n v="0"/>
    <n v="0"/>
    <n v="0"/>
    <n v="0"/>
    <n v="0"/>
  </r>
  <r>
    <x v="1"/>
    <x v="6"/>
    <x v="8"/>
    <n v="0"/>
    <n v="0"/>
    <n v="0"/>
    <n v="0"/>
    <n v="0"/>
    <n v="0"/>
    <n v="0"/>
    <n v="0"/>
    <n v="0"/>
    <n v="0"/>
    <n v="0"/>
    <n v="0"/>
    <n v="0"/>
    <n v="0"/>
    <n v="0"/>
    <n v="0"/>
    <n v="0"/>
    <n v="0"/>
    <n v="0"/>
    <n v="0"/>
    <n v="0"/>
    <n v="0"/>
    <n v="0"/>
    <n v="0"/>
  </r>
  <r>
    <x v="1"/>
    <x v="6"/>
    <x v="7"/>
    <n v="0"/>
    <n v="0"/>
    <n v="0"/>
    <n v="0"/>
    <n v="0"/>
    <n v="0"/>
    <n v="0"/>
    <n v="0"/>
    <n v="0"/>
    <n v="0"/>
    <n v="0"/>
    <n v="0"/>
    <n v="0"/>
    <n v="0"/>
    <n v="0"/>
    <n v="0"/>
    <n v="0"/>
    <n v="0"/>
    <n v="0"/>
    <n v="0"/>
    <n v="0"/>
    <n v="0"/>
    <n v="0"/>
    <n v="0"/>
  </r>
  <r>
    <x v="1"/>
    <x v="6"/>
    <x v="6"/>
    <n v="0"/>
    <n v="0"/>
    <n v="0"/>
    <n v="0"/>
    <n v="0"/>
    <n v="0"/>
    <n v="0"/>
    <n v="0"/>
    <n v="0"/>
    <n v="0"/>
    <n v="0"/>
    <n v="0"/>
    <n v="0"/>
    <n v="0"/>
    <n v="0"/>
    <n v="0"/>
    <n v="0"/>
    <n v="0"/>
    <n v="0"/>
    <n v="0"/>
    <n v="0"/>
    <n v="0"/>
    <n v="0"/>
    <n v="0"/>
  </r>
  <r>
    <x v="1"/>
    <x v="6"/>
    <x v="5"/>
    <n v="0"/>
    <n v="0"/>
    <n v="0"/>
    <n v="0"/>
    <n v="0"/>
    <n v="0"/>
    <n v="0"/>
    <n v="0"/>
    <n v="0"/>
    <n v="0"/>
    <n v="0"/>
    <n v="0"/>
    <n v="0"/>
    <n v="0"/>
    <n v="0"/>
    <n v="0"/>
    <n v="0"/>
    <n v="0"/>
    <n v="0"/>
    <n v="0"/>
    <n v="0"/>
    <n v="0"/>
    <n v="0"/>
    <n v="0"/>
  </r>
  <r>
    <x v="1"/>
    <x v="6"/>
    <x v="4"/>
    <n v="0"/>
    <n v="0"/>
    <n v="0"/>
    <n v="0"/>
    <n v="0"/>
    <n v="0"/>
    <n v="0"/>
    <n v="0"/>
    <n v="0"/>
    <n v="0"/>
    <n v="0"/>
    <n v="0"/>
    <n v="0"/>
    <n v="0"/>
    <n v="0"/>
    <n v="0"/>
    <n v="0"/>
    <n v="0"/>
    <n v="0"/>
    <n v="0"/>
    <n v="0"/>
    <n v="0"/>
    <n v="0"/>
    <n v="0"/>
  </r>
  <r>
    <x v="1"/>
    <x v="6"/>
    <x v="3"/>
    <n v="0"/>
    <n v="0"/>
    <n v="0"/>
    <n v="0"/>
    <n v="0"/>
    <n v="0"/>
    <n v="0"/>
    <n v="0"/>
    <n v="0"/>
    <n v="0"/>
    <n v="0"/>
    <n v="0"/>
    <n v="0"/>
    <n v="0"/>
    <n v="0"/>
    <n v="0"/>
    <n v="0"/>
    <n v="0"/>
    <n v="0"/>
    <n v="0"/>
    <n v="0"/>
    <n v="0"/>
    <n v="0"/>
    <n v="0"/>
  </r>
  <r>
    <x v="1"/>
    <x v="6"/>
    <x v="2"/>
    <n v="0"/>
    <n v="0"/>
    <n v="0"/>
    <n v="0"/>
    <n v="0"/>
    <n v="0"/>
    <n v="0"/>
    <n v="0"/>
    <n v="0"/>
    <n v="0"/>
    <n v="0"/>
    <n v="0"/>
    <n v="0"/>
    <n v="0"/>
    <n v="0"/>
    <n v="0"/>
    <n v="0"/>
    <n v="0"/>
    <n v="0"/>
    <n v="0"/>
    <n v="0"/>
    <n v="0"/>
    <n v="0"/>
    <n v="0"/>
  </r>
  <r>
    <x v="1"/>
    <x v="6"/>
    <x v="1"/>
    <n v="0"/>
    <n v="0"/>
    <n v="0"/>
    <n v="0"/>
    <n v="0"/>
    <n v="0"/>
    <n v="0"/>
    <n v="0"/>
    <n v="0"/>
    <n v="0"/>
    <n v="0"/>
    <n v="0"/>
    <n v="0"/>
    <n v="0"/>
    <n v="0"/>
    <n v="0"/>
    <n v="0"/>
    <n v="0"/>
    <n v="0"/>
    <n v="0"/>
    <n v="0"/>
    <n v="0"/>
    <n v="0"/>
    <n v="0"/>
  </r>
  <r>
    <x v="1"/>
    <x v="6"/>
    <x v="0"/>
    <n v="0"/>
    <n v="0"/>
    <n v="0"/>
    <n v="0"/>
    <n v="0"/>
    <n v="0"/>
    <n v="0"/>
    <n v="0"/>
    <n v="0"/>
    <n v="0"/>
    <n v="0"/>
    <n v="0"/>
    <n v="0"/>
    <n v="0"/>
    <n v="0"/>
    <n v="0"/>
    <n v="0"/>
    <n v="0"/>
    <n v="0"/>
    <n v="0"/>
    <n v="0"/>
    <n v="0"/>
    <n v="0"/>
    <n v="0"/>
  </r>
  <r>
    <x v="1"/>
    <x v="7"/>
    <x v="10"/>
    <n v="0"/>
    <n v="0"/>
    <n v="0"/>
    <n v="0"/>
    <n v="0"/>
    <n v="0"/>
    <n v="0"/>
    <n v="0"/>
    <n v="0"/>
    <n v="0"/>
    <n v="0"/>
    <n v="0"/>
    <n v="0"/>
    <n v="0"/>
    <n v="0"/>
    <n v="0"/>
    <n v="0"/>
    <n v="0"/>
    <n v="0"/>
    <n v="0"/>
    <n v="0"/>
    <n v="0"/>
    <n v="0"/>
    <n v="0"/>
  </r>
  <r>
    <x v="1"/>
    <x v="7"/>
    <x v="9"/>
    <n v="0"/>
    <n v="0"/>
    <n v="0"/>
    <n v="0"/>
    <n v="0"/>
    <n v="0"/>
    <n v="0"/>
    <n v="0"/>
    <n v="0"/>
    <n v="0"/>
    <n v="0"/>
    <n v="0"/>
    <n v="0"/>
    <n v="0"/>
    <n v="0"/>
    <n v="0"/>
    <n v="0"/>
    <n v="0"/>
    <n v="0"/>
    <n v="0"/>
    <n v="0"/>
    <n v="0"/>
    <n v="0"/>
    <n v="0"/>
  </r>
  <r>
    <x v="1"/>
    <x v="7"/>
    <x v="8"/>
    <n v="0"/>
    <n v="0"/>
    <n v="0"/>
    <n v="0"/>
    <n v="0"/>
    <n v="0"/>
    <n v="0"/>
    <n v="0"/>
    <n v="0"/>
    <n v="0"/>
    <n v="0"/>
    <n v="0"/>
    <n v="0"/>
    <n v="0"/>
    <n v="0"/>
    <n v="0"/>
    <n v="0"/>
    <n v="0"/>
    <n v="0"/>
    <n v="0"/>
    <n v="0"/>
    <n v="0"/>
    <n v="0"/>
    <n v="0"/>
  </r>
  <r>
    <x v="1"/>
    <x v="7"/>
    <x v="7"/>
    <n v="0"/>
    <n v="0"/>
    <n v="0"/>
    <n v="0"/>
    <n v="0"/>
    <n v="0"/>
    <n v="0"/>
    <n v="0"/>
    <n v="0"/>
    <n v="0"/>
    <n v="0"/>
    <n v="0"/>
    <n v="0"/>
    <n v="0"/>
    <n v="0"/>
    <n v="0"/>
    <n v="0"/>
    <n v="0"/>
    <n v="0"/>
    <n v="0"/>
    <n v="0"/>
    <n v="0"/>
    <n v="0"/>
    <n v="0"/>
  </r>
  <r>
    <x v="1"/>
    <x v="7"/>
    <x v="6"/>
    <n v="0"/>
    <n v="0"/>
    <n v="0"/>
    <n v="0"/>
    <n v="0"/>
    <n v="0"/>
    <n v="0"/>
    <n v="0"/>
    <n v="0"/>
    <n v="0"/>
    <n v="0"/>
    <n v="0"/>
    <n v="0"/>
    <n v="0"/>
    <n v="0"/>
    <n v="0"/>
    <n v="0"/>
    <n v="0"/>
    <n v="0"/>
    <n v="0"/>
    <n v="0"/>
    <n v="0"/>
    <n v="0"/>
    <n v="0"/>
  </r>
  <r>
    <x v="1"/>
    <x v="7"/>
    <x v="5"/>
    <n v="0"/>
    <n v="0"/>
    <n v="0"/>
    <n v="0"/>
    <n v="0"/>
    <n v="0"/>
    <n v="0"/>
    <n v="0"/>
    <n v="0"/>
    <n v="0"/>
    <n v="0"/>
    <n v="0"/>
    <n v="0"/>
    <n v="0"/>
    <n v="0"/>
    <n v="0"/>
    <n v="0"/>
    <n v="0"/>
    <n v="0"/>
    <n v="0"/>
    <n v="0"/>
    <n v="0"/>
    <n v="0"/>
    <n v="0"/>
  </r>
  <r>
    <x v="1"/>
    <x v="7"/>
    <x v="4"/>
    <n v="0"/>
    <n v="0"/>
    <n v="0"/>
    <n v="0"/>
    <n v="0"/>
    <n v="0"/>
    <n v="0"/>
    <n v="0"/>
    <n v="0"/>
    <n v="0"/>
    <n v="0"/>
    <n v="0"/>
    <n v="0"/>
    <n v="0"/>
    <n v="0"/>
    <n v="0"/>
    <n v="0"/>
    <n v="0"/>
    <n v="0"/>
    <n v="0"/>
    <n v="0"/>
    <n v="0"/>
    <n v="0"/>
    <n v="0"/>
  </r>
  <r>
    <x v="1"/>
    <x v="7"/>
    <x v="3"/>
    <n v="0"/>
    <n v="0"/>
    <n v="0"/>
    <n v="0"/>
    <n v="0"/>
    <n v="0"/>
    <n v="0"/>
    <n v="0"/>
    <n v="0"/>
    <n v="0"/>
    <n v="0"/>
    <n v="0"/>
    <n v="0"/>
    <n v="0"/>
    <n v="0"/>
    <n v="0"/>
    <n v="0"/>
    <n v="0"/>
    <n v="0"/>
    <n v="0"/>
    <n v="0"/>
    <n v="0"/>
    <n v="0"/>
    <n v="0"/>
  </r>
  <r>
    <x v="1"/>
    <x v="7"/>
    <x v="2"/>
    <n v="0"/>
    <n v="0"/>
    <n v="0"/>
    <n v="0"/>
    <n v="0"/>
    <n v="0"/>
    <n v="0"/>
    <n v="0"/>
    <n v="0"/>
    <n v="0"/>
    <n v="0"/>
    <n v="0"/>
    <n v="0"/>
    <n v="0"/>
    <n v="0"/>
    <n v="0"/>
    <n v="0"/>
    <n v="0"/>
    <n v="0"/>
    <n v="0"/>
    <n v="0"/>
    <n v="0"/>
    <n v="0"/>
    <n v="0"/>
  </r>
  <r>
    <x v="1"/>
    <x v="7"/>
    <x v="1"/>
    <n v="0"/>
    <n v="0"/>
    <n v="0"/>
    <n v="0"/>
    <n v="0"/>
    <n v="0"/>
    <n v="0"/>
    <n v="0"/>
    <n v="0"/>
    <n v="0"/>
    <n v="0"/>
    <n v="0"/>
    <n v="0"/>
    <n v="0"/>
    <n v="0"/>
    <n v="0"/>
    <n v="0"/>
    <n v="0"/>
    <n v="0"/>
    <n v="0"/>
    <n v="0"/>
    <n v="0"/>
    <n v="0"/>
    <n v="0"/>
  </r>
  <r>
    <x v="1"/>
    <x v="7"/>
    <x v="0"/>
    <n v="0"/>
    <n v="0"/>
    <n v="0"/>
    <n v="0"/>
    <n v="0"/>
    <n v="0"/>
    <n v="0"/>
    <n v="0"/>
    <n v="0"/>
    <n v="0"/>
    <n v="0"/>
    <n v="0"/>
    <n v="0"/>
    <n v="0"/>
    <n v="0"/>
    <n v="0"/>
    <n v="0"/>
    <n v="0"/>
    <n v="0"/>
    <n v="0"/>
    <n v="0"/>
    <n v="0"/>
    <n v="0"/>
    <n v="0"/>
  </r>
  <r>
    <x v="1"/>
    <x v="8"/>
    <x v="10"/>
    <n v="0"/>
    <n v="0"/>
    <n v="0"/>
    <n v="0"/>
    <n v="0"/>
    <n v="0"/>
    <n v="0"/>
    <n v="0"/>
    <n v="0"/>
    <n v="0"/>
    <n v="0"/>
    <n v="0"/>
    <n v="0"/>
    <n v="0"/>
    <n v="0"/>
    <n v="0"/>
    <n v="0"/>
    <n v="0"/>
    <n v="0"/>
    <n v="0"/>
    <n v="0"/>
    <n v="0"/>
    <n v="0"/>
    <n v="0"/>
  </r>
  <r>
    <x v="1"/>
    <x v="8"/>
    <x v="9"/>
    <n v="0"/>
    <n v="0"/>
    <n v="0"/>
    <n v="0"/>
    <n v="0"/>
    <n v="0"/>
    <n v="0"/>
    <n v="0"/>
    <n v="0"/>
    <n v="0"/>
    <n v="0"/>
    <n v="0"/>
    <n v="0"/>
    <n v="0"/>
    <n v="0"/>
    <n v="0"/>
    <n v="0"/>
    <n v="0"/>
    <n v="0"/>
    <n v="0"/>
    <n v="0"/>
    <n v="0"/>
    <n v="0"/>
    <n v="0"/>
  </r>
  <r>
    <x v="1"/>
    <x v="8"/>
    <x v="8"/>
    <n v="0"/>
    <n v="0"/>
    <n v="0"/>
    <n v="0"/>
    <n v="0"/>
    <n v="0"/>
    <n v="0"/>
    <n v="0"/>
    <n v="0"/>
    <n v="0"/>
    <n v="0"/>
    <n v="0"/>
    <n v="0"/>
    <n v="0"/>
    <n v="0"/>
    <n v="0"/>
    <n v="0"/>
    <n v="0"/>
    <n v="0"/>
    <n v="0"/>
    <n v="0"/>
    <n v="0"/>
    <n v="0"/>
    <n v="0"/>
  </r>
  <r>
    <x v="1"/>
    <x v="8"/>
    <x v="7"/>
    <n v="0"/>
    <n v="0"/>
    <n v="0"/>
    <n v="0"/>
    <n v="0"/>
    <n v="0"/>
    <n v="0"/>
    <n v="0"/>
    <n v="0"/>
    <n v="0"/>
    <n v="0"/>
    <n v="0"/>
    <n v="0"/>
    <n v="0"/>
    <n v="0"/>
    <n v="0"/>
    <n v="0"/>
    <n v="0"/>
    <n v="0"/>
    <n v="0"/>
    <n v="0"/>
    <n v="0"/>
    <n v="0"/>
    <n v="0"/>
  </r>
  <r>
    <x v="1"/>
    <x v="8"/>
    <x v="6"/>
    <n v="0"/>
    <n v="0"/>
    <n v="0"/>
    <n v="0"/>
    <n v="0"/>
    <n v="0"/>
    <n v="0"/>
    <n v="0"/>
    <n v="0"/>
    <n v="0"/>
    <n v="0"/>
    <n v="0"/>
    <n v="0"/>
    <n v="0"/>
    <n v="0"/>
    <n v="0"/>
    <n v="0"/>
    <n v="0"/>
    <n v="0"/>
    <n v="0"/>
    <n v="0"/>
    <n v="0"/>
    <n v="0"/>
    <n v="0"/>
  </r>
  <r>
    <x v="1"/>
    <x v="8"/>
    <x v="5"/>
    <n v="0"/>
    <n v="0"/>
    <n v="0"/>
    <n v="0"/>
    <n v="0"/>
    <n v="0"/>
    <n v="0"/>
    <n v="0"/>
    <n v="0"/>
    <n v="0"/>
    <n v="0"/>
    <n v="0"/>
    <n v="0"/>
    <n v="0"/>
    <n v="0"/>
    <n v="0"/>
    <n v="0"/>
    <n v="0"/>
    <n v="0"/>
    <n v="0"/>
    <n v="0"/>
    <n v="0"/>
    <n v="0"/>
    <n v="0"/>
  </r>
  <r>
    <x v="1"/>
    <x v="8"/>
    <x v="4"/>
    <n v="0"/>
    <n v="0"/>
    <n v="0"/>
    <n v="0"/>
    <n v="0"/>
    <n v="0"/>
    <n v="0"/>
    <n v="0"/>
    <n v="0"/>
    <n v="0"/>
    <n v="0"/>
    <n v="0"/>
    <n v="0"/>
    <n v="0"/>
    <n v="0"/>
    <n v="0"/>
    <n v="0"/>
    <n v="0"/>
    <n v="0"/>
    <n v="0"/>
    <n v="0"/>
    <n v="0"/>
    <n v="0"/>
    <n v="0"/>
  </r>
  <r>
    <x v="1"/>
    <x v="8"/>
    <x v="3"/>
    <n v="0"/>
    <n v="0"/>
    <n v="0"/>
    <n v="0"/>
    <n v="0"/>
    <n v="0"/>
    <n v="0"/>
    <n v="0"/>
    <n v="0"/>
    <n v="0"/>
    <n v="0"/>
    <n v="0"/>
    <n v="0"/>
    <n v="0"/>
    <n v="0"/>
    <n v="0"/>
    <n v="0"/>
    <n v="0"/>
    <n v="0"/>
    <n v="0"/>
    <n v="0"/>
    <n v="0"/>
    <n v="0"/>
    <n v="0"/>
  </r>
  <r>
    <x v="1"/>
    <x v="8"/>
    <x v="2"/>
    <n v="0"/>
    <n v="0"/>
    <n v="0"/>
    <n v="0"/>
    <n v="0"/>
    <n v="0"/>
    <n v="0"/>
    <n v="0"/>
    <n v="0"/>
    <n v="0"/>
    <n v="0"/>
    <n v="0"/>
    <n v="0"/>
    <n v="0"/>
    <n v="0"/>
    <n v="0"/>
    <n v="0"/>
    <n v="0"/>
    <n v="0"/>
    <n v="0"/>
    <n v="0"/>
    <n v="0"/>
    <n v="0"/>
    <n v="0"/>
  </r>
  <r>
    <x v="1"/>
    <x v="8"/>
    <x v="1"/>
    <n v="0"/>
    <n v="0"/>
    <n v="0"/>
    <n v="0"/>
    <n v="0"/>
    <n v="0"/>
    <n v="0"/>
    <n v="0"/>
    <n v="0"/>
    <n v="0"/>
    <n v="0"/>
    <n v="0"/>
    <n v="0"/>
    <n v="0"/>
    <n v="0"/>
    <n v="0"/>
    <n v="0"/>
    <n v="0"/>
    <n v="0"/>
    <n v="0"/>
    <n v="0"/>
    <n v="0"/>
    <n v="0"/>
    <n v="0"/>
  </r>
  <r>
    <x v="1"/>
    <x v="8"/>
    <x v="0"/>
    <n v="0"/>
    <n v="0"/>
    <n v="0"/>
    <n v="0"/>
    <n v="0"/>
    <n v="0"/>
    <n v="0"/>
    <n v="0"/>
    <n v="0"/>
    <n v="0"/>
    <n v="0"/>
    <n v="0"/>
    <n v="0"/>
    <n v="0"/>
    <n v="0"/>
    <n v="0"/>
    <n v="0"/>
    <n v="0"/>
    <n v="0"/>
    <n v="0"/>
    <n v="0"/>
    <n v="0"/>
    <n v="0"/>
    <n v="0"/>
  </r>
  <r>
    <x v="1"/>
    <x v="9"/>
    <x v="10"/>
    <n v="0"/>
    <n v="0"/>
    <n v="0"/>
    <n v="0"/>
    <n v="0"/>
    <n v="0"/>
    <n v="0"/>
    <n v="0"/>
    <n v="0"/>
    <n v="0"/>
    <n v="0"/>
    <n v="0"/>
    <n v="0"/>
    <n v="0"/>
    <n v="0"/>
    <n v="0"/>
    <n v="0"/>
    <n v="0"/>
    <n v="0"/>
    <n v="0"/>
    <n v="0"/>
    <n v="0"/>
    <n v="0"/>
    <n v="0"/>
  </r>
  <r>
    <x v="1"/>
    <x v="9"/>
    <x v="9"/>
    <n v="0"/>
    <n v="0"/>
    <n v="0"/>
    <n v="0"/>
    <n v="0"/>
    <n v="0"/>
    <n v="0"/>
    <n v="0"/>
    <n v="0"/>
    <n v="0"/>
    <n v="0"/>
    <n v="0"/>
    <n v="0"/>
    <n v="0"/>
    <n v="0"/>
    <n v="0"/>
    <n v="0"/>
    <n v="0"/>
    <n v="0"/>
    <n v="0"/>
    <n v="0"/>
    <n v="0"/>
    <n v="0"/>
    <n v="0"/>
  </r>
  <r>
    <x v="1"/>
    <x v="9"/>
    <x v="8"/>
    <n v="0"/>
    <n v="0"/>
    <n v="0"/>
    <n v="0"/>
    <n v="0"/>
    <n v="0"/>
    <n v="0"/>
    <n v="0"/>
    <n v="0"/>
    <n v="0"/>
    <n v="0"/>
    <n v="0"/>
    <n v="0"/>
    <n v="0"/>
    <n v="0"/>
    <n v="0"/>
    <n v="0"/>
    <n v="0"/>
    <n v="0"/>
    <n v="0"/>
    <n v="0"/>
    <n v="0"/>
    <n v="0"/>
    <n v="0"/>
  </r>
  <r>
    <x v="1"/>
    <x v="9"/>
    <x v="7"/>
    <n v="0"/>
    <n v="0"/>
    <n v="0"/>
    <n v="0"/>
    <n v="0"/>
    <n v="0"/>
    <n v="0"/>
    <n v="0"/>
    <n v="0"/>
    <n v="0"/>
    <n v="0"/>
    <n v="0"/>
    <n v="0"/>
    <n v="0"/>
    <n v="0"/>
    <n v="0"/>
    <n v="0"/>
    <n v="0"/>
    <n v="0"/>
    <n v="0"/>
    <n v="0"/>
    <n v="0"/>
    <n v="0"/>
    <n v="0"/>
  </r>
  <r>
    <x v="1"/>
    <x v="9"/>
    <x v="6"/>
    <n v="0"/>
    <n v="0"/>
    <n v="0"/>
    <n v="0"/>
    <n v="0"/>
    <n v="0"/>
    <n v="0"/>
    <n v="0"/>
    <n v="0"/>
    <n v="0"/>
    <n v="0"/>
    <n v="0"/>
    <n v="0"/>
    <n v="0"/>
    <n v="0"/>
    <n v="0"/>
    <n v="0"/>
    <n v="0"/>
    <n v="0"/>
    <n v="0"/>
    <n v="0"/>
    <n v="0"/>
    <n v="0"/>
    <n v="0"/>
  </r>
  <r>
    <x v="1"/>
    <x v="9"/>
    <x v="5"/>
    <n v="0"/>
    <n v="0"/>
    <n v="0"/>
    <n v="0"/>
    <n v="0"/>
    <n v="0"/>
    <n v="0"/>
    <n v="0"/>
    <n v="0"/>
    <n v="0"/>
    <n v="0"/>
    <n v="0"/>
    <n v="0"/>
    <n v="0"/>
    <n v="0"/>
    <n v="0"/>
    <n v="0"/>
    <n v="0"/>
    <n v="0"/>
    <n v="0"/>
    <n v="0"/>
    <n v="0"/>
    <n v="0"/>
    <n v="0"/>
  </r>
  <r>
    <x v="1"/>
    <x v="9"/>
    <x v="4"/>
    <n v="0"/>
    <n v="0"/>
    <n v="0"/>
    <n v="0"/>
    <n v="0"/>
    <n v="0"/>
    <n v="0"/>
    <n v="0"/>
    <n v="0"/>
    <n v="0"/>
    <n v="0"/>
    <n v="0"/>
    <n v="0"/>
    <n v="0"/>
    <n v="0"/>
    <n v="0"/>
    <n v="0"/>
    <n v="0"/>
    <n v="0"/>
    <n v="0"/>
    <n v="0"/>
    <n v="0"/>
    <n v="0"/>
    <n v="0"/>
  </r>
  <r>
    <x v="1"/>
    <x v="9"/>
    <x v="3"/>
    <n v="0"/>
    <n v="0"/>
    <n v="0"/>
    <n v="0"/>
    <n v="0"/>
    <n v="0"/>
    <n v="0"/>
    <n v="0"/>
    <n v="0"/>
    <n v="0"/>
    <n v="0"/>
    <n v="0"/>
    <n v="0"/>
    <n v="0"/>
    <n v="0"/>
    <n v="0"/>
    <n v="0"/>
    <n v="0"/>
    <n v="0"/>
    <n v="0"/>
    <n v="0"/>
    <n v="0"/>
    <n v="0"/>
    <n v="0"/>
  </r>
  <r>
    <x v="1"/>
    <x v="9"/>
    <x v="2"/>
    <n v="0"/>
    <n v="0"/>
    <n v="0"/>
    <n v="0"/>
    <n v="0"/>
    <n v="0"/>
    <n v="0"/>
    <n v="0"/>
    <n v="0"/>
    <n v="0"/>
    <n v="0"/>
    <n v="0"/>
    <n v="0"/>
    <n v="0"/>
    <n v="0"/>
    <n v="0"/>
    <n v="0"/>
    <n v="0"/>
    <n v="0"/>
    <n v="0"/>
    <n v="0"/>
    <n v="0"/>
    <n v="0"/>
    <n v="0"/>
  </r>
  <r>
    <x v="1"/>
    <x v="9"/>
    <x v="1"/>
    <n v="0"/>
    <n v="0"/>
    <n v="0"/>
    <n v="0"/>
    <n v="0"/>
    <n v="0"/>
    <n v="0"/>
    <n v="0"/>
    <n v="0"/>
    <n v="0"/>
    <n v="0"/>
    <n v="0"/>
    <n v="0"/>
    <n v="0"/>
    <n v="0"/>
    <n v="0"/>
    <n v="0"/>
    <n v="0"/>
    <n v="0"/>
    <n v="0"/>
    <n v="0"/>
    <n v="0"/>
    <n v="0"/>
    <n v="0"/>
  </r>
  <r>
    <x v="1"/>
    <x v="9"/>
    <x v="0"/>
    <n v="0"/>
    <n v="0"/>
    <n v="0"/>
    <n v="0"/>
    <n v="0"/>
    <n v="0"/>
    <n v="0"/>
    <n v="0"/>
    <n v="0"/>
    <n v="0"/>
    <n v="0"/>
    <n v="0"/>
    <n v="0"/>
    <n v="0"/>
    <n v="0"/>
    <n v="0"/>
    <n v="0"/>
    <n v="0"/>
    <n v="0"/>
    <n v="0"/>
    <n v="0"/>
    <n v="0"/>
    <n v="0"/>
    <n v="0"/>
  </r>
  <r>
    <x v="2"/>
    <x v="0"/>
    <x v="10"/>
    <n v="0"/>
    <n v="0"/>
    <n v="0"/>
    <n v="0"/>
    <n v="0"/>
    <n v="0"/>
    <n v="0"/>
    <n v="0"/>
    <n v="0"/>
    <n v="0"/>
    <n v="0"/>
    <n v="0"/>
    <n v="0"/>
    <n v="0"/>
    <n v="0"/>
    <n v="0"/>
    <n v="0"/>
    <n v="0"/>
    <n v="0"/>
    <n v="0"/>
    <n v="0"/>
    <n v="0"/>
    <n v="0"/>
    <n v="0"/>
  </r>
  <r>
    <x v="2"/>
    <x v="0"/>
    <x v="9"/>
    <n v="0"/>
    <n v="0"/>
    <n v="0"/>
    <n v="0"/>
    <n v="0"/>
    <n v="0"/>
    <n v="0"/>
    <n v="0"/>
    <n v="0"/>
    <n v="0"/>
    <n v="0"/>
    <n v="0"/>
    <n v="0"/>
    <n v="0"/>
    <n v="0"/>
    <n v="0"/>
    <n v="0"/>
    <n v="0"/>
    <n v="0"/>
    <n v="0"/>
    <n v="0"/>
    <n v="0"/>
    <n v="0"/>
    <n v="0"/>
  </r>
  <r>
    <x v="2"/>
    <x v="0"/>
    <x v="8"/>
    <n v="0"/>
    <n v="0"/>
    <n v="0"/>
    <n v="0"/>
    <n v="0"/>
    <n v="0"/>
    <n v="0"/>
    <n v="0"/>
    <n v="0"/>
    <n v="0"/>
    <n v="0"/>
    <n v="0"/>
    <n v="0"/>
    <n v="0"/>
    <n v="0"/>
    <n v="0"/>
    <n v="0"/>
    <n v="0"/>
    <n v="0"/>
    <n v="0"/>
    <n v="0"/>
    <n v="0"/>
    <n v="0"/>
    <n v="0"/>
  </r>
  <r>
    <x v="2"/>
    <x v="0"/>
    <x v="7"/>
    <n v="0"/>
    <n v="0"/>
    <n v="0"/>
    <n v="0"/>
    <n v="0"/>
    <n v="0"/>
    <n v="0"/>
    <n v="0"/>
    <n v="0"/>
    <n v="0"/>
    <n v="0"/>
    <n v="0"/>
    <n v="0"/>
    <n v="0"/>
    <n v="0"/>
    <n v="0"/>
    <n v="0"/>
    <n v="0"/>
    <n v="0"/>
    <n v="0"/>
    <n v="0"/>
    <n v="0"/>
    <n v="0"/>
    <n v="0"/>
  </r>
  <r>
    <x v="2"/>
    <x v="0"/>
    <x v="6"/>
    <n v="0"/>
    <n v="0"/>
    <n v="0"/>
    <n v="0"/>
    <n v="0"/>
    <n v="0"/>
    <n v="0"/>
    <n v="0"/>
    <n v="0"/>
    <n v="0"/>
    <n v="0"/>
    <n v="0"/>
    <n v="0"/>
    <n v="0"/>
    <n v="0"/>
    <n v="0"/>
    <n v="0"/>
    <n v="0"/>
    <n v="0"/>
    <n v="0"/>
    <n v="0"/>
    <n v="0"/>
    <n v="0"/>
    <n v="0"/>
  </r>
  <r>
    <x v="2"/>
    <x v="0"/>
    <x v="5"/>
    <n v="0"/>
    <n v="0"/>
    <n v="0"/>
    <n v="0"/>
    <n v="0"/>
    <n v="0"/>
    <n v="0"/>
    <n v="0"/>
    <n v="0"/>
    <n v="0"/>
    <n v="0"/>
    <n v="0"/>
    <n v="0"/>
    <n v="0"/>
    <n v="0"/>
    <n v="0"/>
    <n v="0"/>
    <n v="0"/>
    <n v="0"/>
    <n v="0"/>
    <n v="0"/>
    <n v="0"/>
    <n v="0"/>
    <n v="0"/>
  </r>
  <r>
    <x v="2"/>
    <x v="0"/>
    <x v="4"/>
    <n v="0"/>
    <n v="0"/>
    <n v="0"/>
    <n v="0"/>
    <n v="0"/>
    <n v="0"/>
    <n v="0"/>
    <n v="0"/>
    <n v="0"/>
    <n v="0"/>
    <n v="0"/>
    <n v="0"/>
    <n v="0"/>
    <n v="0"/>
    <n v="0"/>
    <n v="0"/>
    <n v="0"/>
    <n v="0"/>
    <n v="0"/>
    <n v="0"/>
    <n v="0"/>
    <n v="0"/>
    <n v="0"/>
    <n v="0"/>
  </r>
  <r>
    <x v="2"/>
    <x v="0"/>
    <x v="3"/>
    <n v="0"/>
    <n v="0"/>
    <n v="0"/>
    <n v="0"/>
    <n v="0"/>
    <n v="0"/>
    <n v="0"/>
    <n v="0"/>
    <n v="0"/>
    <n v="0"/>
    <n v="0"/>
    <n v="0"/>
    <n v="0"/>
    <n v="0"/>
    <n v="0"/>
    <n v="0"/>
    <n v="0"/>
    <n v="0"/>
    <n v="0"/>
    <n v="0"/>
    <n v="0"/>
    <n v="0"/>
    <n v="0"/>
    <n v="0"/>
  </r>
  <r>
    <x v="2"/>
    <x v="0"/>
    <x v="2"/>
    <n v="0"/>
    <n v="0"/>
    <n v="0"/>
    <n v="0"/>
    <n v="0"/>
    <n v="0"/>
    <n v="0"/>
    <n v="0"/>
    <n v="0"/>
    <n v="0"/>
    <n v="0"/>
    <n v="0"/>
    <n v="0"/>
    <n v="0"/>
    <n v="0"/>
    <n v="0"/>
    <n v="0"/>
    <n v="0"/>
    <n v="0"/>
    <n v="0"/>
    <n v="0"/>
    <n v="0"/>
    <n v="0"/>
    <n v="0"/>
  </r>
  <r>
    <x v="2"/>
    <x v="0"/>
    <x v="1"/>
    <n v="0"/>
    <n v="0"/>
    <n v="0"/>
    <n v="0"/>
    <n v="0"/>
    <n v="0"/>
    <n v="0"/>
    <n v="0"/>
    <n v="0"/>
    <n v="0"/>
    <n v="0"/>
    <n v="0"/>
    <n v="0"/>
    <n v="0"/>
    <n v="0"/>
    <n v="0"/>
    <n v="0"/>
    <n v="0"/>
    <n v="0"/>
    <n v="0"/>
    <n v="0"/>
    <n v="0"/>
    <n v="0"/>
    <n v="0"/>
  </r>
  <r>
    <x v="2"/>
    <x v="0"/>
    <x v="0"/>
    <n v="0"/>
    <n v="0"/>
    <n v="0"/>
    <n v="0"/>
    <n v="0"/>
    <n v="0"/>
    <n v="0"/>
    <n v="0"/>
    <n v="0"/>
    <n v="0"/>
    <n v="0"/>
    <n v="0"/>
    <n v="0"/>
    <n v="0"/>
    <n v="0"/>
    <n v="0"/>
    <n v="0"/>
    <n v="0"/>
    <n v="0"/>
    <n v="0"/>
    <n v="0"/>
    <n v="0"/>
    <n v="0"/>
    <n v="0"/>
  </r>
  <r>
    <x v="2"/>
    <x v="1"/>
    <x v="10"/>
    <n v="0"/>
    <n v="0"/>
    <n v="0"/>
    <n v="0"/>
    <n v="0"/>
    <n v="0"/>
    <n v="0"/>
    <n v="0"/>
    <n v="0"/>
    <n v="0"/>
    <n v="0"/>
    <n v="0"/>
    <n v="0"/>
    <n v="0"/>
    <n v="0"/>
    <n v="0"/>
    <n v="0"/>
    <n v="0"/>
    <n v="0"/>
    <n v="0"/>
    <n v="0"/>
    <n v="0"/>
    <n v="0"/>
    <n v="0"/>
  </r>
  <r>
    <x v="2"/>
    <x v="1"/>
    <x v="9"/>
    <n v="0"/>
    <n v="0"/>
    <n v="0"/>
    <n v="0"/>
    <n v="0"/>
    <n v="0"/>
    <n v="0"/>
    <n v="0"/>
    <n v="0"/>
    <n v="0"/>
    <n v="0"/>
    <n v="0"/>
    <n v="0"/>
    <n v="0"/>
    <n v="0"/>
    <n v="0"/>
    <n v="0"/>
    <n v="0"/>
    <n v="0"/>
    <n v="0"/>
    <n v="0"/>
    <n v="0"/>
    <n v="0"/>
    <n v="0"/>
  </r>
  <r>
    <x v="2"/>
    <x v="1"/>
    <x v="8"/>
    <n v="0"/>
    <n v="0"/>
    <n v="0"/>
    <n v="0"/>
    <n v="0"/>
    <n v="0"/>
    <n v="0"/>
    <n v="0"/>
    <n v="0"/>
    <n v="0"/>
    <n v="0"/>
    <n v="0"/>
    <n v="0"/>
    <n v="0"/>
    <n v="0"/>
    <n v="0"/>
    <n v="0"/>
    <n v="0"/>
    <n v="0"/>
    <n v="0"/>
    <n v="0"/>
    <n v="0"/>
    <n v="0"/>
    <n v="0"/>
  </r>
  <r>
    <x v="2"/>
    <x v="1"/>
    <x v="7"/>
    <n v="0"/>
    <n v="0"/>
    <n v="0"/>
    <n v="0"/>
    <n v="0"/>
    <n v="0"/>
    <n v="0"/>
    <n v="0"/>
    <n v="0"/>
    <n v="0"/>
    <n v="0"/>
    <n v="0"/>
    <n v="0"/>
    <n v="0"/>
    <n v="0"/>
    <n v="0"/>
    <n v="0"/>
    <n v="0"/>
    <n v="0"/>
    <n v="0"/>
    <n v="0"/>
    <n v="0"/>
    <n v="0"/>
    <n v="0"/>
  </r>
  <r>
    <x v="2"/>
    <x v="1"/>
    <x v="6"/>
    <n v="0"/>
    <n v="0"/>
    <n v="0"/>
    <n v="0"/>
    <n v="0"/>
    <n v="0"/>
    <n v="0"/>
    <n v="0"/>
    <n v="0"/>
    <n v="0"/>
    <n v="0"/>
    <n v="0"/>
    <n v="0"/>
    <n v="0"/>
    <n v="0"/>
    <n v="0"/>
    <n v="0"/>
    <n v="0"/>
    <n v="0"/>
    <n v="0"/>
    <n v="0"/>
    <n v="0"/>
    <n v="0"/>
    <n v="0"/>
  </r>
  <r>
    <x v="2"/>
    <x v="1"/>
    <x v="5"/>
    <n v="0"/>
    <n v="0"/>
    <n v="0"/>
    <n v="0"/>
    <n v="0"/>
    <n v="0"/>
    <n v="0"/>
    <n v="0"/>
    <n v="0"/>
    <n v="0"/>
    <n v="0"/>
    <n v="0"/>
    <n v="0"/>
    <n v="0"/>
    <n v="0"/>
    <n v="0"/>
    <n v="0"/>
    <n v="0"/>
    <n v="0"/>
    <n v="0"/>
    <n v="0"/>
    <n v="0"/>
    <n v="0"/>
    <n v="0"/>
  </r>
  <r>
    <x v="2"/>
    <x v="1"/>
    <x v="4"/>
    <n v="0"/>
    <n v="0"/>
    <n v="0"/>
    <n v="0"/>
    <n v="0"/>
    <n v="0"/>
    <n v="0"/>
    <n v="0"/>
    <n v="0"/>
    <n v="0"/>
    <n v="0"/>
    <n v="0"/>
    <n v="0"/>
    <n v="0"/>
    <n v="0"/>
    <n v="0"/>
    <n v="0"/>
    <n v="0"/>
    <n v="0"/>
    <n v="0"/>
    <n v="0"/>
    <n v="0"/>
    <n v="0"/>
    <n v="0"/>
  </r>
  <r>
    <x v="2"/>
    <x v="1"/>
    <x v="3"/>
    <n v="0"/>
    <n v="0"/>
    <n v="0"/>
    <n v="0"/>
    <n v="0"/>
    <n v="0"/>
    <n v="0"/>
    <n v="0"/>
    <n v="0"/>
    <n v="0"/>
    <n v="0"/>
    <n v="0"/>
    <n v="0"/>
    <n v="0"/>
    <n v="0"/>
    <n v="0"/>
    <n v="0"/>
    <n v="0"/>
    <n v="0"/>
    <n v="0"/>
    <n v="0"/>
    <n v="0"/>
    <n v="0"/>
    <n v="0"/>
  </r>
  <r>
    <x v="2"/>
    <x v="1"/>
    <x v="2"/>
    <n v="0"/>
    <n v="0"/>
    <n v="0"/>
    <n v="0"/>
    <n v="0"/>
    <n v="0"/>
    <n v="0"/>
    <n v="0"/>
    <n v="0"/>
    <n v="0"/>
    <n v="0"/>
    <n v="0"/>
    <n v="0"/>
    <n v="0"/>
    <n v="0"/>
    <n v="0"/>
    <n v="0"/>
    <n v="0"/>
    <n v="0"/>
    <n v="0"/>
    <n v="0"/>
    <n v="0"/>
    <n v="0"/>
    <n v="0"/>
  </r>
  <r>
    <x v="2"/>
    <x v="1"/>
    <x v="1"/>
    <n v="0"/>
    <n v="0"/>
    <n v="0"/>
    <n v="0"/>
    <n v="0"/>
    <n v="0"/>
    <n v="0"/>
    <n v="0"/>
    <n v="0"/>
    <n v="0"/>
    <n v="0"/>
    <n v="0"/>
    <n v="0"/>
    <n v="0"/>
    <n v="0"/>
    <n v="0"/>
    <n v="0"/>
    <n v="0"/>
    <n v="0"/>
    <n v="0"/>
    <n v="0"/>
    <n v="0"/>
    <n v="0"/>
    <n v="0"/>
  </r>
  <r>
    <x v="2"/>
    <x v="1"/>
    <x v="0"/>
    <n v="0"/>
    <n v="0"/>
    <n v="0"/>
    <n v="0"/>
    <n v="0"/>
    <n v="0"/>
    <n v="0"/>
    <n v="0"/>
    <n v="0"/>
    <n v="0"/>
    <n v="0"/>
    <n v="0"/>
    <n v="0"/>
    <n v="0"/>
    <n v="0"/>
    <n v="0"/>
    <n v="0"/>
    <n v="0"/>
    <n v="0"/>
    <n v="0"/>
    <n v="0"/>
    <n v="0"/>
    <n v="0"/>
    <n v="0"/>
  </r>
  <r>
    <x v="2"/>
    <x v="2"/>
    <x v="10"/>
    <n v="0"/>
    <n v="0"/>
    <n v="0"/>
    <n v="0"/>
    <n v="0"/>
    <n v="0"/>
    <n v="0"/>
    <n v="0"/>
    <n v="0"/>
    <n v="0"/>
    <n v="0"/>
    <n v="0"/>
    <n v="0"/>
    <n v="0"/>
    <n v="0"/>
    <n v="0"/>
    <n v="0"/>
    <n v="0"/>
    <n v="0"/>
    <n v="0"/>
    <n v="0"/>
    <n v="0"/>
    <n v="0"/>
    <n v="0"/>
  </r>
  <r>
    <x v="2"/>
    <x v="2"/>
    <x v="9"/>
    <n v="0"/>
    <n v="0"/>
    <n v="0"/>
    <n v="0"/>
    <n v="0"/>
    <n v="0"/>
    <n v="0"/>
    <n v="0"/>
    <n v="0"/>
    <n v="0"/>
    <n v="0"/>
    <n v="0"/>
    <n v="0"/>
    <n v="0"/>
    <n v="0"/>
    <n v="0"/>
    <n v="0"/>
    <n v="0"/>
    <n v="0"/>
    <n v="0"/>
    <n v="0"/>
    <n v="0"/>
    <n v="0"/>
    <n v="0"/>
  </r>
  <r>
    <x v="2"/>
    <x v="2"/>
    <x v="8"/>
    <n v="0"/>
    <n v="0"/>
    <n v="0"/>
    <n v="0"/>
    <n v="0"/>
    <n v="0"/>
    <n v="0"/>
    <n v="0"/>
    <n v="0"/>
    <n v="0"/>
    <n v="0"/>
    <n v="0"/>
    <n v="0"/>
    <n v="0"/>
    <n v="0"/>
    <n v="0"/>
    <n v="0"/>
    <n v="0"/>
    <n v="0"/>
    <n v="0"/>
    <n v="0"/>
    <n v="0"/>
    <n v="0"/>
    <n v="0"/>
  </r>
  <r>
    <x v="2"/>
    <x v="2"/>
    <x v="7"/>
    <n v="0"/>
    <n v="0"/>
    <n v="0"/>
    <n v="0"/>
    <n v="0"/>
    <n v="0"/>
    <n v="0"/>
    <n v="0"/>
    <n v="0"/>
    <n v="0"/>
    <n v="0"/>
    <n v="0"/>
    <n v="0"/>
    <n v="0"/>
    <n v="0"/>
    <n v="0"/>
    <n v="0"/>
    <n v="0"/>
    <n v="0"/>
    <n v="0"/>
    <n v="0"/>
    <n v="0"/>
    <n v="0"/>
    <n v="0"/>
  </r>
  <r>
    <x v="2"/>
    <x v="2"/>
    <x v="6"/>
    <n v="0"/>
    <n v="0"/>
    <n v="0"/>
    <n v="0"/>
    <n v="0"/>
    <n v="0"/>
    <n v="0"/>
    <n v="0"/>
    <n v="0"/>
    <n v="0"/>
    <n v="0"/>
    <n v="0"/>
    <n v="0"/>
    <n v="0"/>
    <n v="0"/>
    <n v="0"/>
    <n v="0"/>
    <n v="0"/>
    <n v="0"/>
    <n v="0"/>
    <n v="0"/>
    <n v="0"/>
    <n v="0"/>
    <n v="0"/>
  </r>
  <r>
    <x v="2"/>
    <x v="2"/>
    <x v="5"/>
    <n v="0"/>
    <n v="0"/>
    <n v="0"/>
    <n v="0"/>
    <n v="0"/>
    <n v="0"/>
    <n v="0"/>
    <n v="0"/>
    <n v="0"/>
    <n v="0"/>
    <n v="0"/>
    <n v="0"/>
    <n v="0"/>
    <n v="0"/>
    <n v="0"/>
    <n v="0"/>
    <n v="0"/>
    <n v="0"/>
    <n v="0"/>
    <n v="0"/>
    <n v="0"/>
    <n v="0"/>
    <n v="0"/>
    <n v="0"/>
  </r>
  <r>
    <x v="2"/>
    <x v="2"/>
    <x v="4"/>
    <n v="0"/>
    <n v="0"/>
    <n v="0"/>
    <n v="0"/>
    <n v="0"/>
    <n v="0"/>
    <n v="0"/>
    <n v="0"/>
    <n v="0"/>
    <n v="0"/>
    <n v="0"/>
    <n v="0"/>
    <n v="0"/>
    <n v="0"/>
    <n v="0"/>
    <n v="0"/>
    <n v="0"/>
    <n v="0"/>
    <n v="0"/>
    <n v="0"/>
    <n v="0"/>
    <n v="0"/>
    <n v="0"/>
    <n v="0"/>
  </r>
  <r>
    <x v="2"/>
    <x v="2"/>
    <x v="3"/>
    <n v="0"/>
    <n v="0"/>
    <n v="0"/>
    <n v="0"/>
    <n v="0"/>
    <n v="0"/>
    <n v="0"/>
    <n v="0"/>
    <n v="0"/>
    <n v="0"/>
    <n v="0"/>
    <n v="0"/>
    <n v="0"/>
    <n v="0"/>
    <n v="0"/>
    <n v="0"/>
    <n v="0"/>
    <n v="0"/>
    <n v="0"/>
    <n v="0"/>
    <n v="0"/>
    <n v="0"/>
    <n v="0"/>
    <n v="0"/>
  </r>
  <r>
    <x v="2"/>
    <x v="2"/>
    <x v="2"/>
    <n v="0"/>
    <n v="0"/>
    <n v="0"/>
    <n v="0"/>
    <n v="0"/>
    <n v="0"/>
    <n v="0"/>
    <n v="0"/>
    <n v="0"/>
    <n v="0"/>
    <n v="0"/>
    <n v="0"/>
    <n v="0"/>
    <n v="0"/>
    <n v="0"/>
    <n v="0"/>
    <n v="0"/>
    <n v="0"/>
    <n v="0"/>
    <n v="0"/>
    <n v="0"/>
    <n v="0"/>
    <n v="0"/>
    <n v="0"/>
  </r>
  <r>
    <x v="2"/>
    <x v="2"/>
    <x v="1"/>
    <n v="0"/>
    <n v="0"/>
    <n v="0"/>
    <n v="0"/>
    <n v="0"/>
    <n v="0"/>
    <n v="0"/>
    <n v="0"/>
    <n v="0"/>
    <n v="0"/>
    <n v="0"/>
    <n v="0"/>
    <n v="0"/>
    <n v="0"/>
    <n v="0"/>
    <n v="0"/>
    <n v="0"/>
    <n v="0"/>
    <n v="0"/>
    <n v="0"/>
    <n v="0"/>
    <n v="0"/>
    <n v="0"/>
    <n v="0"/>
  </r>
  <r>
    <x v="2"/>
    <x v="2"/>
    <x v="0"/>
    <n v="0"/>
    <n v="0"/>
    <n v="0"/>
    <n v="0"/>
    <n v="0"/>
    <n v="0"/>
    <n v="0"/>
    <n v="0"/>
    <n v="0"/>
    <n v="0"/>
    <n v="0"/>
    <n v="0"/>
    <n v="0"/>
    <n v="0"/>
    <n v="0"/>
    <n v="0"/>
    <n v="0"/>
    <n v="0"/>
    <n v="0"/>
    <n v="0"/>
    <n v="0"/>
    <n v="0"/>
    <n v="0"/>
    <n v="0"/>
  </r>
  <r>
    <x v="2"/>
    <x v="3"/>
    <x v="10"/>
    <n v="0"/>
    <n v="0"/>
    <n v="0"/>
    <n v="0"/>
    <n v="0"/>
    <n v="0"/>
    <n v="0"/>
    <n v="0"/>
    <n v="0"/>
    <n v="0"/>
    <n v="0"/>
    <n v="0"/>
    <n v="0"/>
    <n v="0"/>
    <n v="0"/>
    <n v="0"/>
    <n v="0"/>
    <n v="0"/>
    <n v="0"/>
    <n v="0"/>
    <n v="0"/>
    <n v="0"/>
    <n v="0"/>
    <n v="0"/>
  </r>
  <r>
    <x v="2"/>
    <x v="3"/>
    <x v="9"/>
    <n v="0"/>
    <n v="0"/>
    <n v="0"/>
    <n v="0"/>
    <n v="0"/>
    <n v="0"/>
    <n v="0"/>
    <n v="0"/>
    <n v="0"/>
    <n v="0"/>
    <n v="0"/>
    <n v="0"/>
    <n v="0"/>
    <n v="0"/>
    <n v="0"/>
    <n v="0"/>
    <n v="0"/>
    <n v="0"/>
    <n v="0"/>
    <n v="0"/>
    <n v="0"/>
    <n v="0"/>
    <n v="0"/>
    <n v="0"/>
  </r>
  <r>
    <x v="2"/>
    <x v="3"/>
    <x v="8"/>
    <n v="0"/>
    <n v="0"/>
    <n v="0"/>
    <n v="0"/>
    <n v="0"/>
    <n v="0"/>
    <n v="0"/>
    <n v="0"/>
    <n v="0"/>
    <n v="0"/>
    <n v="0"/>
    <n v="0"/>
    <n v="0"/>
    <n v="0"/>
    <n v="0"/>
    <n v="0"/>
    <n v="0"/>
    <n v="0"/>
    <n v="0"/>
    <n v="0"/>
    <n v="0"/>
    <n v="0"/>
    <n v="0"/>
    <n v="0"/>
  </r>
  <r>
    <x v="2"/>
    <x v="3"/>
    <x v="7"/>
    <n v="0"/>
    <n v="0"/>
    <n v="0"/>
    <n v="0"/>
    <n v="0"/>
    <n v="0"/>
    <n v="0"/>
    <n v="0"/>
    <n v="0"/>
    <n v="0"/>
    <n v="0"/>
    <n v="0"/>
    <n v="0"/>
    <n v="0"/>
    <n v="0"/>
    <n v="0"/>
    <n v="0"/>
    <n v="0"/>
    <n v="0"/>
    <n v="0"/>
    <n v="0"/>
    <n v="0"/>
    <n v="0"/>
    <n v="0"/>
  </r>
  <r>
    <x v="2"/>
    <x v="3"/>
    <x v="6"/>
    <n v="0"/>
    <n v="0"/>
    <n v="0"/>
    <n v="0"/>
    <n v="0"/>
    <n v="0"/>
    <n v="0"/>
    <n v="0"/>
    <n v="0"/>
    <n v="0"/>
    <n v="0"/>
    <n v="0"/>
    <n v="0"/>
    <n v="0"/>
    <n v="0"/>
    <n v="0"/>
    <n v="0"/>
    <n v="0"/>
    <n v="0"/>
    <n v="0"/>
    <n v="0"/>
    <n v="0"/>
    <n v="0"/>
    <n v="0"/>
  </r>
  <r>
    <x v="2"/>
    <x v="3"/>
    <x v="5"/>
    <n v="0"/>
    <n v="0"/>
    <n v="0"/>
    <n v="0"/>
    <n v="0"/>
    <n v="0"/>
    <n v="0"/>
    <n v="0"/>
    <n v="0"/>
    <n v="0"/>
    <n v="0"/>
    <n v="0"/>
    <n v="0"/>
    <n v="0"/>
    <n v="0"/>
    <n v="0"/>
    <n v="0"/>
    <n v="0"/>
    <n v="0"/>
    <n v="0"/>
    <n v="0"/>
    <n v="0"/>
    <n v="0"/>
    <n v="0"/>
  </r>
  <r>
    <x v="2"/>
    <x v="3"/>
    <x v="4"/>
    <n v="0"/>
    <n v="0"/>
    <n v="0"/>
    <n v="0"/>
    <n v="0"/>
    <n v="0"/>
    <n v="0"/>
    <n v="0"/>
    <n v="0"/>
    <n v="0"/>
    <n v="0"/>
    <n v="0"/>
    <n v="0"/>
    <n v="0"/>
    <n v="0"/>
    <n v="0"/>
    <n v="0"/>
    <n v="0"/>
    <n v="0"/>
    <n v="0"/>
    <n v="0"/>
    <n v="0"/>
    <n v="0"/>
    <n v="0"/>
  </r>
  <r>
    <x v="2"/>
    <x v="3"/>
    <x v="3"/>
    <n v="0"/>
    <n v="0"/>
    <n v="0"/>
    <n v="0"/>
    <n v="0"/>
    <n v="0"/>
    <n v="0"/>
    <n v="0"/>
    <n v="0"/>
    <n v="0"/>
    <n v="0"/>
    <n v="0"/>
    <n v="0"/>
    <n v="0"/>
    <n v="0"/>
    <n v="0"/>
    <n v="0"/>
    <n v="0"/>
    <n v="0"/>
    <n v="0"/>
    <n v="0"/>
    <n v="0"/>
    <n v="0"/>
    <n v="0"/>
  </r>
  <r>
    <x v="2"/>
    <x v="3"/>
    <x v="2"/>
    <n v="0"/>
    <n v="0"/>
    <n v="0"/>
    <n v="0"/>
    <n v="0"/>
    <n v="0"/>
    <n v="0"/>
    <n v="0"/>
    <n v="0"/>
    <n v="0"/>
    <n v="0"/>
    <n v="0"/>
    <n v="0"/>
    <n v="0"/>
    <n v="0"/>
    <n v="0"/>
    <n v="0"/>
    <n v="0"/>
    <n v="0"/>
    <n v="0"/>
    <n v="0"/>
    <n v="0"/>
    <n v="0"/>
    <n v="0"/>
  </r>
  <r>
    <x v="2"/>
    <x v="3"/>
    <x v="1"/>
    <n v="0"/>
    <n v="0"/>
    <n v="0"/>
    <n v="0"/>
    <n v="0"/>
    <n v="0"/>
    <n v="0"/>
    <n v="0"/>
    <n v="0"/>
    <n v="0"/>
    <n v="0"/>
    <n v="0"/>
    <n v="0"/>
    <n v="0"/>
    <n v="0"/>
    <n v="0"/>
    <n v="0"/>
    <n v="0"/>
    <n v="0"/>
    <n v="0"/>
    <n v="0"/>
    <n v="0"/>
    <n v="0"/>
    <n v="0"/>
  </r>
  <r>
    <x v="2"/>
    <x v="3"/>
    <x v="0"/>
    <n v="0"/>
    <n v="0"/>
    <n v="0"/>
    <n v="0"/>
    <n v="0"/>
    <n v="0"/>
    <n v="0"/>
    <n v="0"/>
    <n v="0"/>
    <n v="0"/>
    <n v="0"/>
    <n v="0"/>
    <n v="0"/>
    <n v="0"/>
    <n v="0"/>
    <n v="0"/>
    <n v="0"/>
    <n v="0"/>
    <n v="0"/>
    <n v="0"/>
    <n v="0"/>
    <n v="0"/>
    <n v="0"/>
    <n v="0"/>
  </r>
  <r>
    <x v="2"/>
    <x v="4"/>
    <x v="10"/>
    <n v="0"/>
    <n v="0"/>
    <n v="0"/>
    <n v="0"/>
    <n v="0"/>
    <n v="0"/>
    <n v="0"/>
    <n v="0"/>
    <n v="0"/>
    <n v="0"/>
    <n v="0"/>
    <n v="0"/>
    <n v="0"/>
    <n v="0"/>
    <n v="0"/>
    <n v="0"/>
    <n v="0"/>
    <n v="0"/>
    <n v="0"/>
    <n v="0"/>
    <n v="0"/>
    <n v="0"/>
    <n v="0"/>
    <n v="0"/>
  </r>
  <r>
    <x v="2"/>
    <x v="4"/>
    <x v="9"/>
    <n v="0"/>
    <n v="0"/>
    <n v="0"/>
    <n v="0"/>
    <n v="0"/>
    <n v="0"/>
    <n v="0"/>
    <n v="0"/>
    <n v="0"/>
    <n v="0"/>
    <n v="0"/>
    <n v="0"/>
    <n v="0"/>
    <n v="0"/>
    <n v="0"/>
    <n v="0"/>
    <n v="0"/>
    <n v="0"/>
    <n v="0"/>
    <n v="0"/>
    <n v="0"/>
    <n v="0"/>
    <n v="0"/>
    <n v="0"/>
  </r>
  <r>
    <x v="2"/>
    <x v="4"/>
    <x v="8"/>
    <n v="0"/>
    <n v="0"/>
    <n v="0"/>
    <n v="0"/>
    <n v="0"/>
    <n v="0"/>
    <n v="0"/>
    <n v="0"/>
    <n v="0"/>
    <n v="0"/>
    <n v="0"/>
    <n v="0"/>
    <n v="0"/>
    <n v="0"/>
    <n v="0"/>
    <n v="0"/>
    <n v="0"/>
    <n v="0"/>
    <n v="0"/>
    <n v="0"/>
    <n v="0"/>
    <n v="0"/>
    <n v="0"/>
    <n v="0"/>
  </r>
  <r>
    <x v="2"/>
    <x v="4"/>
    <x v="7"/>
    <n v="0"/>
    <n v="0"/>
    <n v="0"/>
    <n v="0"/>
    <n v="0"/>
    <n v="0"/>
    <n v="0"/>
    <n v="0"/>
    <n v="0"/>
    <n v="0"/>
    <n v="0"/>
    <n v="0"/>
    <n v="0"/>
    <n v="0"/>
    <n v="0"/>
    <n v="0"/>
    <n v="0"/>
    <n v="0"/>
    <n v="0"/>
    <n v="0"/>
    <n v="0"/>
    <n v="0"/>
    <n v="0"/>
    <n v="0"/>
  </r>
  <r>
    <x v="2"/>
    <x v="4"/>
    <x v="6"/>
    <n v="0"/>
    <n v="0"/>
    <n v="0"/>
    <n v="0"/>
    <n v="0"/>
    <n v="0"/>
    <n v="0"/>
    <n v="0"/>
    <n v="0"/>
    <n v="0"/>
    <n v="0"/>
    <n v="0"/>
    <n v="0"/>
    <n v="0"/>
    <n v="0"/>
    <n v="0"/>
    <n v="0"/>
    <n v="0"/>
    <n v="0"/>
    <n v="0"/>
    <n v="0"/>
    <n v="0"/>
    <n v="0"/>
    <n v="0"/>
  </r>
  <r>
    <x v="2"/>
    <x v="4"/>
    <x v="5"/>
    <n v="0"/>
    <n v="0"/>
    <n v="0"/>
    <n v="0"/>
    <n v="0"/>
    <n v="0"/>
    <n v="0"/>
    <n v="0"/>
    <n v="0"/>
    <n v="0"/>
    <n v="0"/>
    <n v="0"/>
    <n v="0"/>
    <n v="0"/>
    <n v="0"/>
    <n v="0"/>
    <n v="0"/>
    <n v="0"/>
    <n v="0"/>
    <n v="0"/>
    <n v="0"/>
    <n v="0"/>
    <n v="0"/>
    <n v="0"/>
  </r>
  <r>
    <x v="2"/>
    <x v="4"/>
    <x v="4"/>
    <n v="0"/>
    <n v="0"/>
    <n v="0"/>
    <n v="0"/>
    <n v="0"/>
    <n v="0"/>
    <n v="0"/>
    <n v="0"/>
    <n v="0"/>
    <n v="0"/>
    <n v="0"/>
    <n v="0"/>
    <n v="0"/>
    <n v="0"/>
    <n v="0"/>
    <n v="0"/>
    <n v="0"/>
    <n v="0"/>
    <n v="0"/>
    <n v="0"/>
    <n v="0"/>
    <n v="0"/>
    <n v="0"/>
    <n v="0"/>
  </r>
  <r>
    <x v="2"/>
    <x v="4"/>
    <x v="3"/>
    <n v="0"/>
    <n v="0"/>
    <n v="0"/>
    <n v="0"/>
    <n v="0"/>
    <n v="0"/>
    <n v="0"/>
    <n v="0"/>
    <n v="0"/>
    <n v="0"/>
    <n v="0"/>
    <n v="0"/>
    <n v="0"/>
    <n v="0"/>
    <n v="0"/>
    <n v="0"/>
    <n v="0"/>
    <n v="0"/>
    <n v="0"/>
    <n v="0"/>
    <n v="0"/>
    <n v="0"/>
    <n v="0"/>
    <n v="0"/>
  </r>
  <r>
    <x v="2"/>
    <x v="4"/>
    <x v="2"/>
    <n v="0"/>
    <n v="0"/>
    <n v="0"/>
    <n v="0"/>
    <n v="0"/>
    <n v="0"/>
    <n v="0"/>
    <n v="0"/>
    <n v="0"/>
    <n v="0"/>
    <n v="0"/>
    <n v="0"/>
    <n v="0"/>
    <n v="0"/>
    <n v="0"/>
    <n v="0"/>
    <n v="0"/>
    <n v="0"/>
    <n v="0"/>
    <n v="0"/>
    <n v="0"/>
    <n v="0"/>
    <n v="0"/>
    <n v="0"/>
  </r>
  <r>
    <x v="2"/>
    <x v="4"/>
    <x v="1"/>
    <n v="0"/>
    <n v="0"/>
    <n v="0"/>
    <n v="0"/>
    <n v="0"/>
    <n v="0"/>
    <n v="0"/>
    <n v="0"/>
    <n v="0"/>
    <n v="0"/>
    <n v="0"/>
    <n v="0"/>
    <n v="0"/>
    <n v="0"/>
    <n v="0"/>
    <n v="0"/>
    <n v="0"/>
    <n v="0"/>
    <n v="0"/>
    <n v="0"/>
    <n v="0"/>
    <n v="0"/>
    <n v="0"/>
    <n v="0"/>
  </r>
  <r>
    <x v="2"/>
    <x v="4"/>
    <x v="0"/>
    <n v="0"/>
    <n v="0"/>
    <n v="0"/>
    <n v="0"/>
    <n v="0"/>
    <n v="0"/>
    <n v="0"/>
    <n v="0"/>
    <n v="0"/>
    <n v="0"/>
    <n v="0"/>
    <n v="0"/>
    <n v="0"/>
    <n v="0"/>
    <n v="0"/>
    <n v="0"/>
    <n v="0"/>
    <n v="0"/>
    <n v="0"/>
    <n v="0"/>
    <n v="0"/>
    <n v="0"/>
    <n v="0"/>
    <n v="0"/>
  </r>
  <r>
    <x v="2"/>
    <x v="5"/>
    <x v="10"/>
    <n v="0"/>
    <n v="0"/>
    <n v="0"/>
    <n v="0"/>
    <n v="0"/>
    <n v="0"/>
    <n v="0"/>
    <n v="0"/>
    <n v="0"/>
    <n v="0"/>
    <n v="0"/>
    <n v="0"/>
    <n v="0"/>
    <n v="0"/>
    <n v="0"/>
    <n v="0"/>
    <n v="0"/>
    <n v="0"/>
    <n v="0"/>
    <n v="0"/>
    <n v="0"/>
    <n v="0"/>
    <n v="0"/>
    <n v="0"/>
  </r>
  <r>
    <x v="2"/>
    <x v="5"/>
    <x v="9"/>
    <n v="0"/>
    <n v="0"/>
    <n v="0"/>
    <n v="0"/>
    <n v="0"/>
    <n v="0"/>
    <n v="0"/>
    <n v="0"/>
    <n v="0"/>
    <n v="0"/>
    <n v="0"/>
    <n v="0"/>
    <n v="0"/>
    <n v="0"/>
    <n v="0"/>
    <n v="0"/>
    <n v="0"/>
    <n v="0"/>
    <n v="0"/>
    <n v="0"/>
    <n v="0"/>
    <n v="0"/>
    <n v="0"/>
    <n v="0"/>
  </r>
  <r>
    <x v="2"/>
    <x v="5"/>
    <x v="8"/>
    <n v="0"/>
    <n v="0"/>
    <n v="0"/>
    <n v="0"/>
    <n v="0"/>
    <n v="0"/>
    <n v="0"/>
    <n v="0"/>
    <n v="0"/>
    <n v="0"/>
    <n v="0"/>
    <n v="0"/>
    <n v="0"/>
    <n v="0"/>
    <n v="0"/>
    <n v="0"/>
    <n v="0"/>
    <n v="0"/>
    <n v="0"/>
    <n v="0"/>
    <n v="0"/>
    <n v="0"/>
    <n v="0"/>
    <n v="0"/>
  </r>
  <r>
    <x v="2"/>
    <x v="5"/>
    <x v="7"/>
    <n v="0"/>
    <n v="0"/>
    <n v="0"/>
    <n v="0"/>
    <n v="0"/>
    <n v="0"/>
    <n v="0"/>
    <n v="0"/>
    <n v="0"/>
    <n v="0"/>
    <n v="0"/>
    <n v="0"/>
    <n v="0"/>
    <n v="0"/>
    <n v="0"/>
    <n v="0"/>
    <n v="0"/>
    <n v="0"/>
    <n v="0"/>
    <n v="0"/>
    <n v="0"/>
    <n v="0"/>
    <n v="0"/>
    <n v="0"/>
  </r>
  <r>
    <x v="2"/>
    <x v="5"/>
    <x v="6"/>
    <n v="0"/>
    <n v="0"/>
    <n v="0"/>
    <n v="0"/>
    <n v="0"/>
    <n v="0"/>
    <n v="0"/>
    <n v="0"/>
    <n v="0"/>
    <n v="0"/>
    <n v="0"/>
    <n v="0"/>
    <n v="0"/>
    <n v="0"/>
    <n v="0"/>
    <n v="0"/>
    <n v="0"/>
    <n v="0"/>
    <n v="0"/>
    <n v="0"/>
    <n v="0"/>
    <n v="0"/>
    <n v="0"/>
    <n v="0"/>
  </r>
  <r>
    <x v="2"/>
    <x v="5"/>
    <x v="5"/>
    <n v="0"/>
    <n v="0"/>
    <n v="0"/>
    <n v="0"/>
    <n v="0"/>
    <n v="0"/>
    <n v="0"/>
    <n v="0"/>
    <n v="0"/>
    <n v="0"/>
    <n v="0"/>
    <n v="0"/>
    <n v="0"/>
    <n v="0"/>
    <n v="0"/>
    <n v="0"/>
    <n v="0"/>
    <n v="0"/>
    <n v="0"/>
    <n v="0"/>
    <n v="0"/>
    <n v="0"/>
    <n v="0"/>
    <n v="0"/>
  </r>
  <r>
    <x v="2"/>
    <x v="5"/>
    <x v="4"/>
    <n v="0"/>
    <n v="0"/>
    <n v="0"/>
    <n v="0"/>
    <n v="0"/>
    <n v="0"/>
    <n v="0"/>
    <n v="0"/>
    <n v="0"/>
    <n v="0"/>
    <n v="0"/>
    <n v="0"/>
    <n v="0"/>
    <n v="0"/>
    <n v="0"/>
    <n v="0"/>
    <n v="0"/>
    <n v="0"/>
    <n v="0"/>
    <n v="0"/>
    <n v="0"/>
    <n v="0"/>
    <n v="0"/>
    <n v="0"/>
  </r>
  <r>
    <x v="2"/>
    <x v="5"/>
    <x v="3"/>
    <n v="0"/>
    <n v="0"/>
    <n v="0"/>
    <n v="0"/>
    <n v="0"/>
    <n v="0"/>
    <n v="0"/>
    <n v="0"/>
    <n v="0"/>
    <n v="0"/>
    <n v="0"/>
    <n v="0"/>
    <n v="0"/>
    <n v="0"/>
    <n v="0"/>
    <n v="0"/>
    <n v="0"/>
    <n v="0"/>
    <n v="0"/>
    <n v="0"/>
    <n v="0"/>
    <n v="0"/>
    <n v="0"/>
    <n v="0"/>
  </r>
  <r>
    <x v="2"/>
    <x v="5"/>
    <x v="2"/>
    <n v="0"/>
    <n v="0"/>
    <n v="0"/>
    <n v="0"/>
    <n v="0"/>
    <n v="0"/>
    <n v="0"/>
    <n v="0"/>
    <n v="0"/>
    <n v="0"/>
    <n v="0"/>
    <n v="0"/>
    <n v="0"/>
    <n v="0"/>
    <n v="0"/>
    <n v="0"/>
    <n v="0"/>
    <n v="0"/>
    <n v="0"/>
    <n v="0"/>
    <n v="0"/>
    <n v="0"/>
    <n v="0"/>
    <n v="0"/>
  </r>
  <r>
    <x v="2"/>
    <x v="5"/>
    <x v="1"/>
    <n v="0"/>
    <n v="0"/>
    <n v="0"/>
    <n v="0"/>
    <n v="0"/>
    <n v="0"/>
    <n v="0"/>
    <n v="0"/>
    <n v="0"/>
    <n v="0"/>
    <n v="0"/>
    <n v="0"/>
    <n v="0"/>
    <n v="0"/>
    <n v="0"/>
    <n v="0"/>
    <n v="0"/>
    <n v="0"/>
    <n v="0"/>
    <n v="0"/>
    <n v="0"/>
    <n v="0"/>
    <n v="0"/>
    <n v="0"/>
  </r>
  <r>
    <x v="2"/>
    <x v="5"/>
    <x v="0"/>
    <n v="0"/>
    <n v="0"/>
    <n v="0"/>
    <n v="0"/>
    <n v="0"/>
    <n v="0"/>
    <n v="0"/>
    <n v="0"/>
    <n v="0"/>
    <n v="0"/>
    <n v="0"/>
    <n v="0"/>
    <n v="0"/>
    <n v="0"/>
    <n v="0"/>
    <n v="0"/>
    <n v="0"/>
    <n v="0"/>
    <n v="0"/>
    <n v="0"/>
    <n v="0"/>
    <n v="0"/>
    <n v="0"/>
    <n v="0"/>
  </r>
  <r>
    <x v="2"/>
    <x v="6"/>
    <x v="10"/>
    <n v="0"/>
    <n v="0"/>
    <n v="0"/>
    <n v="0"/>
    <n v="0"/>
    <n v="0"/>
    <n v="0"/>
    <n v="0"/>
    <n v="0"/>
    <n v="0"/>
    <n v="0"/>
    <n v="0"/>
    <n v="0"/>
    <n v="0"/>
    <n v="0"/>
    <n v="0"/>
    <n v="0"/>
    <n v="0"/>
    <n v="0"/>
    <n v="0"/>
    <n v="0"/>
    <n v="0"/>
    <n v="0"/>
    <n v="0"/>
  </r>
  <r>
    <x v="2"/>
    <x v="6"/>
    <x v="9"/>
    <n v="0"/>
    <n v="0"/>
    <n v="0"/>
    <n v="0"/>
    <n v="0"/>
    <n v="0"/>
    <n v="0"/>
    <n v="0"/>
    <n v="0"/>
    <n v="0"/>
    <n v="0"/>
    <n v="0"/>
    <n v="0"/>
    <n v="0"/>
    <n v="0"/>
    <n v="0"/>
    <n v="0"/>
    <n v="0"/>
    <n v="0"/>
    <n v="0"/>
    <n v="0"/>
    <n v="0"/>
    <n v="0"/>
    <n v="0"/>
  </r>
  <r>
    <x v="2"/>
    <x v="6"/>
    <x v="8"/>
    <n v="0"/>
    <n v="0"/>
    <n v="0"/>
    <n v="0"/>
    <n v="0"/>
    <n v="0"/>
    <n v="0"/>
    <n v="0"/>
    <n v="0"/>
    <n v="0"/>
    <n v="0"/>
    <n v="0"/>
    <n v="0"/>
    <n v="0"/>
    <n v="0"/>
    <n v="0"/>
    <n v="0"/>
    <n v="0"/>
    <n v="0"/>
    <n v="0"/>
    <n v="0"/>
    <n v="0"/>
    <n v="0"/>
    <n v="0"/>
  </r>
  <r>
    <x v="2"/>
    <x v="6"/>
    <x v="7"/>
    <n v="0"/>
    <n v="0"/>
    <n v="0"/>
    <n v="0"/>
    <n v="0"/>
    <n v="0"/>
    <n v="0"/>
    <n v="0"/>
    <n v="0"/>
    <n v="0"/>
    <n v="0"/>
    <n v="0"/>
    <n v="0"/>
    <n v="0"/>
    <n v="0"/>
    <n v="0"/>
    <n v="0"/>
    <n v="0"/>
    <n v="0"/>
    <n v="0"/>
    <n v="0"/>
    <n v="0"/>
    <n v="0"/>
    <n v="0"/>
  </r>
  <r>
    <x v="2"/>
    <x v="6"/>
    <x v="6"/>
    <n v="0"/>
    <n v="0"/>
    <n v="0"/>
    <n v="0"/>
    <n v="0"/>
    <n v="0"/>
    <n v="0"/>
    <n v="0"/>
    <n v="0"/>
    <n v="0"/>
    <n v="0"/>
    <n v="0"/>
    <n v="0"/>
    <n v="0"/>
    <n v="0"/>
    <n v="0"/>
    <n v="0"/>
    <n v="0"/>
    <n v="0"/>
    <n v="0"/>
    <n v="0"/>
    <n v="0"/>
    <n v="0"/>
    <n v="0"/>
  </r>
  <r>
    <x v="2"/>
    <x v="6"/>
    <x v="5"/>
    <n v="0"/>
    <n v="0"/>
    <n v="0"/>
    <n v="0"/>
    <n v="0"/>
    <n v="0"/>
    <n v="0"/>
    <n v="0"/>
    <n v="0"/>
    <n v="0"/>
    <n v="0"/>
    <n v="0"/>
    <n v="0"/>
    <n v="0"/>
    <n v="0"/>
    <n v="0"/>
    <n v="0"/>
    <n v="0"/>
    <n v="0"/>
    <n v="0"/>
    <n v="0"/>
    <n v="0"/>
    <n v="0"/>
    <n v="0"/>
  </r>
  <r>
    <x v="2"/>
    <x v="6"/>
    <x v="4"/>
    <n v="0"/>
    <n v="0"/>
    <n v="0"/>
    <n v="0"/>
    <n v="0"/>
    <n v="0"/>
    <n v="0"/>
    <n v="0"/>
    <n v="0"/>
    <n v="0"/>
    <n v="0"/>
    <n v="0"/>
    <n v="0"/>
    <n v="0"/>
    <n v="0"/>
    <n v="0"/>
    <n v="0"/>
    <n v="0"/>
    <n v="0"/>
    <n v="0"/>
    <n v="0"/>
    <n v="0"/>
    <n v="0"/>
    <n v="0"/>
  </r>
  <r>
    <x v="2"/>
    <x v="6"/>
    <x v="3"/>
    <n v="0"/>
    <n v="0"/>
    <n v="0"/>
    <n v="0"/>
    <n v="0"/>
    <n v="0"/>
    <n v="0"/>
    <n v="0"/>
    <n v="0"/>
    <n v="0"/>
    <n v="0"/>
    <n v="0"/>
    <n v="0"/>
    <n v="0"/>
    <n v="0"/>
    <n v="0"/>
    <n v="0"/>
    <n v="0"/>
    <n v="0"/>
    <n v="0"/>
    <n v="0"/>
    <n v="0"/>
    <n v="0"/>
    <n v="0"/>
  </r>
  <r>
    <x v="2"/>
    <x v="6"/>
    <x v="2"/>
    <n v="0"/>
    <n v="0"/>
    <n v="0"/>
    <n v="0"/>
    <n v="0"/>
    <n v="0"/>
    <n v="0"/>
    <n v="0"/>
    <n v="0"/>
    <n v="0"/>
    <n v="0"/>
    <n v="0"/>
    <n v="0"/>
    <n v="0"/>
    <n v="0"/>
    <n v="0"/>
    <n v="0"/>
    <n v="0"/>
    <n v="0"/>
    <n v="0"/>
    <n v="0"/>
    <n v="0"/>
    <n v="0"/>
    <n v="0"/>
  </r>
  <r>
    <x v="2"/>
    <x v="6"/>
    <x v="1"/>
    <n v="0"/>
    <n v="0"/>
    <n v="0"/>
    <n v="0"/>
    <n v="0"/>
    <n v="0"/>
    <n v="0"/>
    <n v="0"/>
    <n v="0"/>
    <n v="0"/>
    <n v="0"/>
    <n v="0"/>
    <n v="0"/>
    <n v="0"/>
    <n v="0"/>
    <n v="0"/>
    <n v="0"/>
    <n v="0"/>
    <n v="0"/>
    <n v="0"/>
    <n v="0"/>
    <n v="0"/>
    <n v="0"/>
    <n v="0"/>
  </r>
  <r>
    <x v="2"/>
    <x v="6"/>
    <x v="0"/>
    <n v="0"/>
    <n v="0"/>
    <n v="0"/>
    <n v="0"/>
    <n v="0"/>
    <n v="0"/>
    <n v="0"/>
    <n v="0"/>
    <n v="0"/>
    <n v="0"/>
    <n v="0"/>
    <n v="0"/>
    <n v="0"/>
    <n v="0"/>
    <n v="0"/>
    <n v="0"/>
    <n v="0"/>
    <n v="0"/>
    <n v="0"/>
    <n v="0"/>
    <n v="0"/>
    <n v="0"/>
    <n v="0"/>
    <n v="0"/>
  </r>
  <r>
    <x v="2"/>
    <x v="7"/>
    <x v="10"/>
    <n v="0"/>
    <n v="0"/>
    <n v="0"/>
    <n v="0"/>
    <n v="0"/>
    <n v="0"/>
    <n v="0"/>
    <n v="0"/>
    <n v="0"/>
    <n v="0"/>
    <n v="0"/>
    <n v="0"/>
    <n v="0"/>
    <n v="0"/>
    <n v="0"/>
    <n v="0"/>
    <n v="0"/>
    <n v="0"/>
    <n v="0"/>
    <n v="0"/>
    <n v="0"/>
    <n v="0"/>
    <n v="0"/>
    <n v="0"/>
  </r>
  <r>
    <x v="2"/>
    <x v="7"/>
    <x v="9"/>
    <n v="0"/>
    <n v="0"/>
    <n v="0"/>
    <n v="0"/>
    <n v="0"/>
    <n v="0"/>
    <n v="0"/>
    <n v="0"/>
    <n v="0"/>
    <n v="0"/>
    <n v="0"/>
    <n v="0"/>
    <n v="0"/>
    <n v="0"/>
    <n v="0"/>
    <n v="0"/>
    <n v="0"/>
    <n v="0"/>
    <n v="0"/>
    <n v="0"/>
    <n v="0"/>
    <n v="0"/>
    <n v="0"/>
    <n v="0"/>
  </r>
  <r>
    <x v="2"/>
    <x v="7"/>
    <x v="8"/>
    <n v="0"/>
    <n v="0"/>
    <n v="0"/>
    <n v="0"/>
    <n v="0"/>
    <n v="0"/>
    <n v="0"/>
    <n v="0"/>
    <n v="0"/>
    <n v="0"/>
    <n v="0"/>
    <n v="0"/>
    <n v="0"/>
    <n v="0"/>
    <n v="0"/>
    <n v="0"/>
    <n v="0"/>
    <n v="0"/>
    <n v="0"/>
    <n v="0"/>
    <n v="0"/>
    <n v="0"/>
    <n v="0"/>
    <n v="0"/>
  </r>
  <r>
    <x v="2"/>
    <x v="7"/>
    <x v="7"/>
    <n v="0"/>
    <n v="0"/>
    <n v="0"/>
    <n v="0"/>
    <n v="0"/>
    <n v="0"/>
    <n v="0"/>
    <n v="0"/>
    <n v="0"/>
    <n v="0"/>
    <n v="0"/>
    <n v="0"/>
    <n v="0"/>
    <n v="0"/>
    <n v="0"/>
    <n v="0"/>
    <n v="0"/>
    <n v="0"/>
    <n v="0"/>
    <n v="0"/>
    <n v="0"/>
    <n v="0"/>
    <n v="0"/>
    <n v="0"/>
  </r>
  <r>
    <x v="2"/>
    <x v="7"/>
    <x v="6"/>
    <n v="0"/>
    <n v="0"/>
    <n v="0"/>
    <n v="0"/>
    <n v="0"/>
    <n v="0"/>
    <n v="0"/>
    <n v="0"/>
    <n v="0"/>
    <n v="0"/>
    <n v="0"/>
    <n v="0"/>
    <n v="0"/>
    <n v="0"/>
    <n v="0"/>
    <n v="0"/>
    <n v="0"/>
    <n v="0"/>
    <n v="0"/>
    <n v="0"/>
    <n v="0"/>
    <n v="0"/>
    <n v="0"/>
    <n v="0"/>
  </r>
  <r>
    <x v="2"/>
    <x v="7"/>
    <x v="5"/>
    <n v="0"/>
    <n v="0"/>
    <n v="0"/>
    <n v="0"/>
    <n v="0"/>
    <n v="0"/>
    <n v="0"/>
    <n v="0"/>
    <n v="0"/>
    <n v="0"/>
    <n v="0"/>
    <n v="0"/>
    <n v="0"/>
    <n v="0"/>
    <n v="0"/>
    <n v="0"/>
    <n v="0"/>
    <n v="0"/>
    <n v="0"/>
    <n v="0"/>
    <n v="0"/>
    <n v="0"/>
    <n v="0"/>
    <n v="0"/>
  </r>
  <r>
    <x v="2"/>
    <x v="7"/>
    <x v="4"/>
    <n v="0"/>
    <n v="0"/>
    <n v="0"/>
    <n v="0"/>
    <n v="0"/>
    <n v="0"/>
    <n v="0"/>
    <n v="0"/>
    <n v="0"/>
    <n v="0"/>
    <n v="0"/>
    <n v="0"/>
    <n v="0"/>
    <n v="0"/>
    <n v="0"/>
    <n v="0"/>
    <n v="0"/>
    <n v="0"/>
    <n v="0"/>
    <n v="0"/>
    <n v="0"/>
    <n v="0"/>
    <n v="0"/>
    <n v="0"/>
  </r>
  <r>
    <x v="2"/>
    <x v="7"/>
    <x v="3"/>
    <n v="0"/>
    <n v="0"/>
    <n v="0"/>
    <n v="0"/>
    <n v="0"/>
    <n v="0"/>
    <n v="0"/>
    <n v="0"/>
    <n v="0"/>
    <n v="0"/>
    <n v="0"/>
    <n v="0"/>
    <n v="0"/>
    <n v="0"/>
    <n v="0"/>
    <n v="0"/>
    <n v="0"/>
    <n v="0"/>
    <n v="0"/>
    <n v="0"/>
    <n v="0"/>
    <n v="0"/>
    <n v="0"/>
    <n v="0"/>
  </r>
  <r>
    <x v="2"/>
    <x v="7"/>
    <x v="2"/>
    <n v="0"/>
    <n v="0"/>
    <n v="0"/>
    <n v="0"/>
    <n v="0"/>
    <n v="0"/>
    <n v="0"/>
    <n v="0"/>
    <n v="0"/>
    <n v="0"/>
    <n v="0"/>
    <n v="0"/>
    <n v="0"/>
    <n v="0"/>
    <n v="0"/>
    <n v="0"/>
    <n v="0"/>
    <n v="0"/>
    <n v="0"/>
    <n v="0"/>
    <n v="0"/>
    <n v="0"/>
    <n v="0"/>
    <n v="0"/>
  </r>
  <r>
    <x v="2"/>
    <x v="7"/>
    <x v="1"/>
    <n v="0"/>
    <n v="0"/>
    <n v="0"/>
    <n v="0"/>
    <n v="0"/>
    <n v="0"/>
    <n v="0"/>
    <n v="0"/>
    <n v="0"/>
    <n v="0"/>
    <n v="0"/>
    <n v="0"/>
    <n v="0"/>
    <n v="0"/>
    <n v="0"/>
    <n v="0"/>
    <n v="0"/>
    <n v="0"/>
    <n v="0"/>
    <n v="0"/>
    <n v="0"/>
    <n v="0"/>
    <n v="0"/>
    <n v="0"/>
  </r>
  <r>
    <x v="2"/>
    <x v="7"/>
    <x v="0"/>
    <n v="0"/>
    <n v="0"/>
    <n v="0"/>
    <n v="0"/>
    <n v="0"/>
    <n v="0"/>
    <n v="0"/>
    <n v="0"/>
    <n v="0"/>
    <n v="0"/>
    <n v="0"/>
    <n v="0"/>
    <n v="0"/>
    <n v="0"/>
    <n v="0"/>
    <n v="0"/>
    <n v="0"/>
    <n v="0"/>
    <n v="0"/>
    <n v="0"/>
    <n v="0"/>
    <n v="0"/>
    <n v="0"/>
    <n v="0"/>
  </r>
  <r>
    <x v="2"/>
    <x v="8"/>
    <x v="10"/>
    <n v="0"/>
    <n v="0"/>
    <n v="0"/>
    <n v="0"/>
    <n v="0"/>
    <n v="0"/>
    <n v="0"/>
    <n v="0"/>
    <n v="0"/>
    <n v="0"/>
    <n v="0"/>
    <n v="0"/>
    <n v="0"/>
    <n v="0"/>
    <n v="0"/>
    <n v="0"/>
    <n v="0"/>
    <n v="0"/>
    <n v="0"/>
    <n v="0"/>
    <n v="0"/>
    <n v="0"/>
    <n v="0"/>
    <n v="0"/>
  </r>
  <r>
    <x v="2"/>
    <x v="8"/>
    <x v="9"/>
    <n v="0"/>
    <n v="0"/>
    <n v="0"/>
    <n v="0"/>
    <n v="0"/>
    <n v="0"/>
    <n v="0"/>
    <n v="0"/>
    <n v="0"/>
    <n v="0"/>
    <n v="0"/>
    <n v="0"/>
    <n v="0"/>
    <n v="0"/>
    <n v="0"/>
    <n v="0"/>
    <n v="0"/>
    <n v="0"/>
    <n v="0"/>
    <n v="0"/>
    <n v="0"/>
    <n v="0"/>
    <n v="0"/>
    <n v="0"/>
  </r>
  <r>
    <x v="2"/>
    <x v="8"/>
    <x v="8"/>
    <n v="0"/>
    <n v="0"/>
    <n v="0"/>
    <n v="0"/>
    <n v="0"/>
    <n v="0"/>
    <n v="0"/>
    <n v="0"/>
    <n v="0"/>
    <n v="0"/>
    <n v="0"/>
    <n v="0"/>
    <n v="0"/>
    <n v="0"/>
    <n v="0"/>
    <n v="0"/>
    <n v="0"/>
    <n v="0"/>
    <n v="0"/>
    <n v="0"/>
    <n v="0"/>
    <n v="0"/>
    <n v="0"/>
    <n v="0"/>
  </r>
  <r>
    <x v="2"/>
    <x v="8"/>
    <x v="7"/>
    <n v="0"/>
    <n v="0"/>
    <n v="0"/>
    <n v="0"/>
    <n v="0"/>
    <n v="0"/>
    <n v="0"/>
    <n v="0"/>
    <n v="0"/>
    <n v="0"/>
    <n v="0"/>
    <n v="0"/>
    <n v="0"/>
    <n v="0"/>
    <n v="0"/>
    <n v="0"/>
    <n v="0"/>
    <n v="0"/>
    <n v="0"/>
    <n v="0"/>
    <n v="0"/>
    <n v="0"/>
    <n v="0"/>
    <n v="0"/>
  </r>
  <r>
    <x v="2"/>
    <x v="8"/>
    <x v="6"/>
    <n v="0"/>
    <n v="0"/>
    <n v="0"/>
    <n v="0"/>
    <n v="0"/>
    <n v="0"/>
    <n v="0"/>
    <n v="0"/>
    <n v="0"/>
    <n v="0"/>
    <n v="0"/>
    <n v="0"/>
    <n v="0"/>
    <n v="0"/>
    <n v="0"/>
    <n v="0"/>
    <n v="0"/>
    <n v="0"/>
    <n v="0"/>
    <n v="0"/>
    <n v="0"/>
    <n v="0"/>
    <n v="0"/>
    <n v="0"/>
  </r>
  <r>
    <x v="2"/>
    <x v="8"/>
    <x v="5"/>
    <n v="0"/>
    <n v="0"/>
    <n v="0"/>
    <n v="0"/>
    <n v="0"/>
    <n v="0"/>
    <n v="0"/>
    <n v="0"/>
    <n v="0"/>
    <n v="0"/>
    <n v="0"/>
    <n v="0"/>
    <n v="0"/>
    <n v="0"/>
    <n v="0"/>
    <n v="0"/>
    <n v="0"/>
    <n v="0"/>
    <n v="0"/>
    <n v="0"/>
    <n v="0"/>
    <n v="0"/>
    <n v="0"/>
    <n v="0"/>
  </r>
  <r>
    <x v="2"/>
    <x v="8"/>
    <x v="4"/>
    <n v="0"/>
    <n v="0"/>
    <n v="0"/>
    <n v="0"/>
    <n v="0"/>
    <n v="0"/>
    <n v="0"/>
    <n v="0"/>
    <n v="0"/>
    <n v="0"/>
    <n v="0"/>
    <n v="0"/>
    <n v="0"/>
    <n v="0"/>
    <n v="0"/>
    <n v="0"/>
    <n v="0"/>
    <n v="0"/>
    <n v="0"/>
    <n v="0"/>
    <n v="0"/>
    <n v="0"/>
    <n v="0"/>
    <n v="0"/>
  </r>
  <r>
    <x v="2"/>
    <x v="8"/>
    <x v="3"/>
    <n v="0"/>
    <n v="0"/>
    <n v="0"/>
    <n v="0"/>
    <n v="0"/>
    <n v="0"/>
    <n v="0"/>
    <n v="0"/>
    <n v="0"/>
    <n v="0"/>
    <n v="0"/>
    <n v="0"/>
    <n v="0"/>
    <n v="0"/>
    <n v="0"/>
    <n v="0"/>
    <n v="0"/>
    <n v="0"/>
    <n v="0"/>
    <n v="0"/>
    <n v="0"/>
    <n v="0"/>
    <n v="0"/>
    <n v="0"/>
  </r>
  <r>
    <x v="2"/>
    <x v="8"/>
    <x v="2"/>
    <n v="0"/>
    <n v="0"/>
    <n v="0"/>
    <n v="0"/>
    <n v="0"/>
    <n v="0"/>
    <n v="0"/>
    <n v="0"/>
    <n v="0"/>
    <n v="0"/>
    <n v="0"/>
    <n v="0"/>
    <n v="0"/>
    <n v="0"/>
    <n v="0"/>
    <n v="0"/>
    <n v="0"/>
    <n v="0"/>
    <n v="0"/>
    <n v="0"/>
    <n v="0"/>
    <n v="0"/>
    <n v="0"/>
    <n v="0"/>
  </r>
  <r>
    <x v="2"/>
    <x v="8"/>
    <x v="1"/>
    <n v="0"/>
    <n v="0"/>
    <n v="0"/>
    <n v="0"/>
    <n v="0"/>
    <n v="0"/>
    <n v="0"/>
    <n v="0"/>
    <n v="0"/>
    <n v="0"/>
    <n v="0"/>
    <n v="0"/>
    <n v="0"/>
    <n v="0"/>
    <n v="0"/>
    <n v="0"/>
    <n v="0"/>
    <n v="0"/>
    <n v="0"/>
    <n v="0"/>
    <n v="0"/>
    <n v="0"/>
    <n v="0"/>
    <n v="0"/>
  </r>
  <r>
    <x v="2"/>
    <x v="8"/>
    <x v="0"/>
    <n v="0"/>
    <n v="0"/>
    <n v="0"/>
    <n v="0"/>
    <n v="0"/>
    <n v="0"/>
    <n v="0"/>
    <n v="0"/>
    <n v="0"/>
    <n v="0"/>
    <n v="0"/>
    <n v="0"/>
    <n v="0"/>
    <n v="0"/>
    <n v="0"/>
    <n v="0"/>
    <n v="0"/>
    <n v="0"/>
    <n v="0"/>
    <n v="0"/>
    <n v="0"/>
    <n v="0"/>
    <n v="0"/>
    <n v="0"/>
  </r>
  <r>
    <x v="2"/>
    <x v="9"/>
    <x v="10"/>
    <n v="0"/>
    <n v="0"/>
    <n v="0"/>
    <n v="0"/>
    <n v="0"/>
    <n v="0"/>
    <n v="0"/>
    <n v="0"/>
    <n v="0"/>
    <n v="0"/>
    <n v="0"/>
    <n v="0"/>
    <n v="0"/>
    <n v="0"/>
    <n v="0"/>
    <n v="0"/>
    <n v="0"/>
    <n v="0"/>
    <n v="0"/>
    <n v="0"/>
    <n v="0"/>
    <n v="0"/>
    <n v="0"/>
    <n v="0"/>
  </r>
  <r>
    <x v="2"/>
    <x v="9"/>
    <x v="9"/>
    <n v="0"/>
    <n v="0"/>
    <n v="0"/>
    <n v="0"/>
    <n v="0"/>
    <n v="0"/>
    <n v="0"/>
    <n v="0"/>
    <n v="0"/>
    <n v="0"/>
    <n v="0"/>
    <n v="0"/>
    <n v="0"/>
    <n v="0"/>
    <n v="0"/>
    <n v="0"/>
    <n v="0"/>
    <n v="0"/>
    <n v="0"/>
    <n v="0"/>
    <n v="0"/>
    <n v="0"/>
    <n v="0"/>
    <n v="0"/>
  </r>
  <r>
    <x v="2"/>
    <x v="9"/>
    <x v="8"/>
    <n v="0"/>
    <n v="0"/>
    <n v="0"/>
    <n v="0"/>
    <n v="0"/>
    <n v="0"/>
    <n v="0"/>
    <n v="0"/>
    <n v="0"/>
    <n v="0"/>
    <n v="0"/>
    <n v="0"/>
    <n v="0"/>
    <n v="0"/>
    <n v="0"/>
    <n v="0"/>
    <n v="0"/>
    <n v="0"/>
    <n v="0"/>
    <n v="0"/>
    <n v="0"/>
    <n v="0"/>
    <n v="0"/>
    <n v="0"/>
  </r>
  <r>
    <x v="2"/>
    <x v="9"/>
    <x v="7"/>
    <n v="0"/>
    <n v="0"/>
    <n v="0"/>
    <n v="0"/>
    <n v="0"/>
    <n v="0"/>
    <n v="0"/>
    <n v="0"/>
    <n v="0"/>
    <n v="0"/>
    <n v="0"/>
    <n v="0"/>
    <n v="0"/>
    <n v="0"/>
    <n v="0"/>
    <n v="0"/>
    <n v="0"/>
    <n v="0"/>
    <n v="0"/>
    <n v="0"/>
    <n v="0"/>
    <n v="0"/>
    <n v="0"/>
    <n v="0"/>
  </r>
  <r>
    <x v="2"/>
    <x v="9"/>
    <x v="6"/>
    <n v="0"/>
    <n v="0"/>
    <n v="0"/>
    <n v="0"/>
    <n v="0"/>
    <n v="0"/>
    <n v="0"/>
    <n v="0"/>
    <n v="0"/>
    <n v="0"/>
    <n v="0"/>
    <n v="0"/>
    <n v="0"/>
    <n v="0"/>
    <n v="0"/>
    <n v="0"/>
    <n v="0"/>
    <n v="0"/>
    <n v="0"/>
    <n v="0"/>
    <n v="0"/>
    <n v="0"/>
    <n v="0"/>
    <n v="0"/>
  </r>
  <r>
    <x v="2"/>
    <x v="9"/>
    <x v="5"/>
    <n v="0"/>
    <n v="0"/>
    <n v="0"/>
    <n v="0"/>
    <n v="0"/>
    <n v="0"/>
    <n v="0"/>
    <n v="0"/>
    <n v="0"/>
    <n v="0"/>
    <n v="0"/>
    <n v="0"/>
    <n v="0"/>
    <n v="0"/>
    <n v="0"/>
    <n v="0"/>
    <n v="0"/>
    <n v="0"/>
    <n v="0"/>
    <n v="0"/>
    <n v="0"/>
    <n v="0"/>
    <n v="0"/>
    <n v="0"/>
  </r>
  <r>
    <x v="2"/>
    <x v="9"/>
    <x v="4"/>
    <n v="0"/>
    <n v="0"/>
    <n v="0"/>
    <n v="0"/>
    <n v="0"/>
    <n v="0"/>
    <n v="0"/>
    <n v="0"/>
    <n v="0"/>
    <n v="0"/>
    <n v="0"/>
    <n v="0"/>
    <n v="0"/>
    <n v="0"/>
    <n v="0"/>
    <n v="0"/>
    <n v="0"/>
    <n v="0"/>
    <n v="0"/>
    <n v="0"/>
    <n v="0"/>
    <n v="0"/>
    <n v="0"/>
    <n v="0"/>
  </r>
  <r>
    <x v="2"/>
    <x v="9"/>
    <x v="3"/>
    <n v="0"/>
    <n v="0"/>
    <n v="0"/>
    <n v="0"/>
    <n v="0"/>
    <n v="0"/>
    <n v="0"/>
    <n v="0"/>
    <n v="0"/>
    <n v="0"/>
    <n v="0"/>
    <n v="0"/>
    <n v="0"/>
    <n v="0"/>
    <n v="0"/>
    <n v="0"/>
    <n v="0"/>
    <n v="0"/>
    <n v="0"/>
    <n v="0"/>
    <n v="0"/>
    <n v="0"/>
    <n v="0"/>
    <n v="0"/>
  </r>
  <r>
    <x v="2"/>
    <x v="9"/>
    <x v="2"/>
    <n v="0"/>
    <n v="0"/>
    <n v="0"/>
    <n v="0"/>
    <n v="0"/>
    <n v="0"/>
    <n v="0"/>
    <n v="0"/>
    <n v="0"/>
    <n v="0"/>
    <n v="0"/>
    <n v="0"/>
    <n v="0"/>
    <n v="0"/>
    <n v="0"/>
    <n v="0"/>
    <n v="0"/>
    <n v="0"/>
    <n v="0"/>
    <n v="0"/>
    <n v="0"/>
    <n v="0"/>
    <n v="0"/>
    <n v="0"/>
  </r>
  <r>
    <x v="2"/>
    <x v="9"/>
    <x v="1"/>
    <n v="0"/>
    <n v="0"/>
    <n v="0"/>
    <n v="0"/>
    <n v="0"/>
    <n v="0"/>
    <n v="0"/>
    <n v="0"/>
    <n v="0"/>
    <n v="0"/>
    <n v="0"/>
    <n v="0"/>
    <n v="0"/>
    <n v="0"/>
    <n v="0"/>
    <n v="0"/>
    <n v="0"/>
    <n v="0"/>
    <n v="0"/>
    <n v="0"/>
    <n v="0"/>
    <n v="0"/>
    <n v="0"/>
    <n v="0"/>
  </r>
  <r>
    <x v="2"/>
    <x v="9"/>
    <x v="0"/>
    <n v="0"/>
    <n v="0"/>
    <n v="0"/>
    <n v="0"/>
    <n v="0"/>
    <n v="0"/>
    <n v="0"/>
    <n v="0"/>
    <n v="0"/>
    <n v="0"/>
    <n v="0"/>
    <n v="0"/>
    <n v="0"/>
    <n v="0"/>
    <n v="0"/>
    <n v="0"/>
    <n v="0"/>
    <n v="0"/>
    <n v="0"/>
    <n v="0"/>
    <n v="0"/>
    <n v="0"/>
    <n v="0"/>
    <n v="0"/>
  </r>
  <r>
    <x v="3"/>
    <x v="0"/>
    <x v="10"/>
    <n v="0"/>
    <n v="0"/>
    <n v="0"/>
    <n v="0"/>
    <n v="0"/>
    <n v="0"/>
    <n v="0"/>
    <n v="0"/>
    <n v="0"/>
    <n v="0"/>
    <n v="0"/>
    <n v="0"/>
    <n v="0"/>
    <n v="0"/>
    <n v="0"/>
    <n v="0"/>
    <n v="0"/>
    <n v="0"/>
    <n v="0"/>
    <n v="0"/>
    <n v="0"/>
    <n v="0"/>
    <n v="0"/>
    <n v="0"/>
  </r>
  <r>
    <x v="3"/>
    <x v="0"/>
    <x v="9"/>
    <n v="0"/>
    <n v="0"/>
    <n v="0"/>
    <n v="0"/>
    <n v="0"/>
    <n v="0"/>
    <n v="0"/>
    <n v="0"/>
    <n v="0"/>
    <n v="0"/>
    <n v="0"/>
    <n v="0"/>
    <n v="0"/>
    <n v="0"/>
    <n v="0"/>
    <n v="0"/>
    <n v="0"/>
    <n v="0"/>
    <n v="0"/>
    <n v="0"/>
    <n v="0"/>
    <n v="0"/>
    <n v="0"/>
    <n v="0"/>
  </r>
  <r>
    <x v="3"/>
    <x v="0"/>
    <x v="8"/>
    <n v="0"/>
    <n v="0"/>
    <n v="0"/>
    <n v="0"/>
    <n v="0"/>
    <n v="0"/>
    <n v="0"/>
    <n v="0"/>
    <n v="0"/>
    <n v="0"/>
    <n v="0"/>
    <n v="0"/>
    <n v="0"/>
    <n v="0"/>
    <n v="0"/>
    <n v="0"/>
    <n v="0"/>
    <n v="0"/>
    <n v="0"/>
    <n v="0"/>
    <n v="0"/>
    <n v="0"/>
    <n v="0"/>
    <n v="0"/>
  </r>
  <r>
    <x v="3"/>
    <x v="0"/>
    <x v="7"/>
    <n v="0"/>
    <n v="0"/>
    <n v="0"/>
    <n v="0"/>
    <n v="0"/>
    <n v="0"/>
    <n v="0"/>
    <n v="0"/>
    <n v="0"/>
    <n v="0"/>
    <n v="0"/>
    <n v="0"/>
    <n v="0"/>
    <n v="0"/>
    <n v="0"/>
    <n v="0"/>
    <n v="0"/>
    <n v="0"/>
    <n v="0"/>
    <n v="0"/>
    <n v="0"/>
    <n v="0"/>
    <n v="0"/>
    <n v="0"/>
  </r>
  <r>
    <x v="3"/>
    <x v="0"/>
    <x v="6"/>
    <n v="0"/>
    <n v="0"/>
    <n v="0"/>
    <n v="0"/>
    <n v="0"/>
    <n v="0"/>
    <n v="0"/>
    <n v="0"/>
    <n v="0"/>
    <n v="0"/>
    <n v="0"/>
    <n v="0"/>
    <n v="0"/>
    <n v="0"/>
    <n v="0"/>
    <n v="0"/>
    <n v="0"/>
    <n v="0"/>
    <n v="0"/>
    <n v="0"/>
    <n v="0"/>
    <n v="0"/>
    <n v="0"/>
    <n v="0"/>
  </r>
  <r>
    <x v="3"/>
    <x v="0"/>
    <x v="5"/>
    <n v="0"/>
    <n v="0"/>
    <n v="0"/>
    <n v="0"/>
    <n v="0"/>
    <n v="0"/>
    <n v="0"/>
    <n v="0"/>
    <n v="0"/>
    <n v="0"/>
    <n v="0"/>
    <n v="0"/>
    <n v="0"/>
    <n v="0"/>
    <n v="0"/>
    <n v="0"/>
    <n v="0"/>
    <n v="0"/>
    <n v="0"/>
    <n v="0"/>
    <n v="0"/>
    <n v="0"/>
    <n v="0"/>
    <n v="0"/>
  </r>
  <r>
    <x v="3"/>
    <x v="0"/>
    <x v="4"/>
    <n v="0"/>
    <n v="0"/>
    <n v="0"/>
    <n v="0"/>
    <n v="0"/>
    <n v="0"/>
    <n v="0"/>
    <n v="0"/>
    <n v="0"/>
    <n v="0"/>
    <n v="0"/>
    <n v="0"/>
    <n v="0"/>
    <n v="0"/>
    <n v="0"/>
    <n v="0"/>
    <n v="0"/>
    <n v="0"/>
    <n v="0"/>
    <n v="0"/>
    <n v="0"/>
    <n v="0"/>
    <n v="0"/>
    <n v="0"/>
  </r>
  <r>
    <x v="3"/>
    <x v="0"/>
    <x v="3"/>
    <n v="0"/>
    <n v="0"/>
    <n v="0"/>
    <n v="0"/>
    <n v="0"/>
    <n v="0"/>
    <n v="0"/>
    <n v="0"/>
    <n v="0"/>
    <n v="0"/>
    <n v="0"/>
    <n v="0"/>
    <n v="0"/>
    <n v="0"/>
    <n v="0"/>
    <n v="0"/>
    <n v="0"/>
    <n v="0"/>
    <n v="0"/>
    <n v="0"/>
    <n v="0"/>
    <n v="0"/>
    <n v="0"/>
    <n v="0"/>
  </r>
  <r>
    <x v="3"/>
    <x v="0"/>
    <x v="2"/>
    <n v="0"/>
    <n v="0"/>
    <n v="0"/>
    <n v="0"/>
    <n v="0"/>
    <n v="0"/>
    <n v="0"/>
    <n v="0"/>
    <n v="0"/>
    <n v="0"/>
    <n v="0"/>
    <n v="0"/>
    <n v="0"/>
    <n v="0"/>
    <n v="0"/>
    <n v="0"/>
    <n v="0"/>
    <n v="0"/>
    <n v="0"/>
    <n v="0"/>
    <n v="0"/>
    <n v="0"/>
    <n v="0"/>
    <n v="0"/>
  </r>
  <r>
    <x v="3"/>
    <x v="0"/>
    <x v="1"/>
    <n v="0"/>
    <n v="0"/>
    <n v="0"/>
    <n v="0"/>
    <n v="0"/>
    <n v="0"/>
    <n v="0"/>
    <n v="0"/>
    <n v="0"/>
    <n v="0"/>
    <n v="0"/>
    <n v="0"/>
    <n v="0"/>
    <n v="0"/>
    <n v="0"/>
    <n v="0"/>
    <n v="0"/>
    <n v="0"/>
    <n v="0"/>
    <n v="0"/>
    <n v="0"/>
    <n v="0"/>
    <n v="0"/>
    <n v="0"/>
  </r>
  <r>
    <x v="3"/>
    <x v="0"/>
    <x v="0"/>
    <n v="0"/>
    <n v="0"/>
    <n v="0"/>
    <n v="0"/>
    <n v="0"/>
    <n v="0"/>
    <n v="0"/>
    <n v="0"/>
    <n v="0"/>
    <n v="0"/>
    <n v="0"/>
    <n v="0"/>
    <n v="0"/>
    <n v="0"/>
    <n v="0"/>
    <n v="0"/>
    <n v="0"/>
    <n v="0"/>
    <n v="0"/>
    <n v="0"/>
    <n v="0"/>
    <n v="0"/>
    <n v="0"/>
    <n v="0"/>
  </r>
  <r>
    <x v="3"/>
    <x v="1"/>
    <x v="10"/>
    <n v="0"/>
    <n v="0"/>
    <n v="0"/>
    <n v="0"/>
    <n v="0"/>
    <n v="0"/>
    <n v="0"/>
    <n v="0"/>
    <n v="0"/>
    <n v="0"/>
    <n v="0"/>
    <n v="0"/>
    <n v="0"/>
    <n v="0"/>
    <n v="0"/>
    <n v="0"/>
    <n v="0"/>
    <n v="0"/>
    <n v="0"/>
    <n v="0"/>
    <n v="0"/>
    <n v="0"/>
    <n v="0"/>
    <n v="0"/>
  </r>
  <r>
    <x v="3"/>
    <x v="1"/>
    <x v="9"/>
    <n v="0"/>
    <n v="0"/>
    <n v="0"/>
    <n v="0"/>
    <n v="0"/>
    <n v="0"/>
    <n v="0"/>
    <n v="0"/>
    <n v="0"/>
    <n v="0"/>
    <n v="0"/>
    <n v="0"/>
    <n v="0"/>
    <n v="0"/>
    <n v="0"/>
    <n v="0"/>
    <n v="0"/>
    <n v="0"/>
    <n v="0"/>
    <n v="0"/>
    <n v="0"/>
    <n v="0"/>
    <n v="0"/>
    <n v="0"/>
  </r>
  <r>
    <x v="3"/>
    <x v="1"/>
    <x v="8"/>
    <n v="0"/>
    <n v="0"/>
    <n v="0"/>
    <n v="0"/>
    <n v="0"/>
    <n v="0"/>
    <n v="0"/>
    <n v="0"/>
    <n v="0"/>
    <n v="0"/>
    <n v="0"/>
    <n v="0"/>
    <n v="0"/>
    <n v="0"/>
    <n v="0"/>
    <n v="0"/>
    <n v="0"/>
    <n v="0"/>
    <n v="0"/>
    <n v="0"/>
    <n v="0"/>
    <n v="0"/>
    <n v="0"/>
    <n v="0"/>
  </r>
  <r>
    <x v="3"/>
    <x v="1"/>
    <x v="7"/>
    <n v="0"/>
    <n v="0"/>
    <n v="0"/>
    <n v="0"/>
    <n v="0"/>
    <n v="0"/>
    <n v="0"/>
    <n v="0"/>
    <n v="0"/>
    <n v="0"/>
    <n v="0"/>
    <n v="0"/>
    <n v="0"/>
    <n v="0"/>
    <n v="0"/>
    <n v="0"/>
    <n v="0"/>
    <n v="0"/>
    <n v="0"/>
    <n v="0"/>
    <n v="0"/>
    <n v="0"/>
    <n v="0"/>
    <n v="0"/>
  </r>
  <r>
    <x v="3"/>
    <x v="1"/>
    <x v="6"/>
    <n v="0"/>
    <n v="0"/>
    <n v="0"/>
    <n v="0"/>
    <n v="0"/>
    <n v="0"/>
    <n v="0"/>
    <n v="0"/>
    <n v="0"/>
    <n v="0"/>
    <n v="0"/>
    <n v="0"/>
    <n v="0"/>
    <n v="0"/>
    <n v="0"/>
    <n v="0"/>
    <n v="0"/>
    <n v="0"/>
    <n v="0"/>
    <n v="0"/>
    <n v="0"/>
    <n v="0"/>
    <n v="0"/>
    <n v="0"/>
  </r>
  <r>
    <x v="3"/>
    <x v="1"/>
    <x v="5"/>
    <n v="0"/>
    <n v="0"/>
    <n v="0"/>
    <n v="0"/>
    <n v="0"/>
    <n v="0"/>
    <n v="0"/>
    <n v="0"/>
    <n v="0"/>
    <n v="0"/>
    <n v="0"/>
    <n v="0"/>
    <n v="0"/>
    <n v="0"/>
    <n v="0"/>
    <n v="0"/>
    <n v="0"/>
    <n v="0"/>
    <n v="0"/>
    <n v="0"/>
    <n v="0"/>
    <n v="0"/>
    <n v="0"/>
    <n v="0"/>
  </r>
  <r>
    <x v="3"/>
    <x v="1"/>
    <x v="4"/>
    <n v="0"/>
    <n v="0"/>
    <n v="0"/>
    <n v="0"/>
    <n v="0"/>
    <n v="0"/>
    <n v="0"/>
    <n v="0"/>
    <n v="0"/>
    <n v="0"/>
    <n v="0"/>
    <n v="0"/>
    <n v="0"/>
    <n v="0"/>
    <n v="0"/>
    <n v="0"/>
    <n v="0"/>
    <n v="0"/>
    <n v="0"/>
    <n v="0"/>
    <n v="0"/>
    <n v="0"/>
    <n v="0"/>
    <n v="0"/>
  </r>
  <r>
    <x v="3"/>
    <x v="1"/>
    <x v="3"/>
    <n v="0"/>
    <n v="0"/>
    <n v="0"/>
    <n v="0"/>
    <n v="0"/>
    <n v="0"/>
    <n v="0"/>
    <n v="0"/>
    <n v="0"/>
    <n v="0"/>
    <n v="0"/>
    <n v="0"/>
    <n v="0"/>
    <n v="0"/>
    <n v="0"/>
    <n v="0"/>
    <n v="0"/>
    <n v="0"/>
    <n v="0"/>
    <n v="0"/>
    <n v="0"/>
    <n v="0"/>
    <n v="0"/>
    <n v="0"/>
  </r>
  <r>
    <x v="3"/>
    <x v="1"/>
    <x v="2"/>
    <n v="0"/>
    <n v="0"/>
    <n v="0"/>
    <n v="0"/>
    <n v="0"/>
    <n v="0"/>
    <n v="0"/>
    <n v="0"/>
    <n v="0"/>
    <n v="0"/>
    <n v="0"/>
    <n v="0"/>
    <n v="0"/>
    <n v="0"/>
    <n v="0"/>
    <n v="0"/>
    <n v="0"/>
    <n v="0"/>
    <n v="0"/>
    <n v="0"/>
    <n v="0"/>
    <n v="0"/>
    <n v="0"/>
    <n v="0"/>
  </r>
  <r>
    <x v="3"/>
    <x v="1"/>
    <x v="1"/>
    <n v="0"/>
    <n v="0"/>
    <n v="0"/>
    <n v="0"/>
    <n v="0"/>
    <n v="0"/>
    <n v="0"/>
    <n v="0"/>
    <n v="0"/>
    <n v="0"/>
    <n v="0"/>
    <n v="0"/>
    <n v="0"/>
    <n v="0"/>
    <n v="0"/>
    <n v="0"/>
    <n v="0"/>
    <n v="0"/>
    <n v="0"/>
    <n v="0"/>
    <n v="0"/>
    <n v="0"/>
    <n v="0"/>
    <n v="0"/>
  </r>
  <r>
    <x v="3"/>
    <x v="1"/>
    <x v="0"/>
    <n v="0"/>
    <n v="0"/>
    <n v="0"/>
    <n v="0"/>
    <n v="0"/>
    <n v="0"/>
    <n v="0"/>
    <n v="0"/>
    <n v="0"/>
    <n v="0"/>
    <n v="0"/>
    <n v="0"/>
    <n v="0"/>
    <n v="0"/>
    <n v="0"/>
    <n v="0"/>
    <n v="0"/>
    <n v="0"/>
    <n v="0"/>
    <n v="0"/>
    <n v="0"/>
    <n v="0"/>
    <n v="0"/>
    <n v="0"/>
  </r>
  <r>
    <x v="3"/>
    <x v="2"/>
    <x v="10"/>
    <n v="0"/>
    <n v="0"/>
    <n v="0"/>
    <n v="0"/>
    <n v="0"/>
    <n v="0"/>
    <n v="0"/>
    <n v="0"/>
    <n v="0"/>
    <n v="0"/>
    <n v="0"/>
    <n v="0"/>
    <n v="0"/>
    <n v="0"/>
    <n v="0"/>
    <n v="0"/>
    <n v="0"/>
    <n v="0"/>
    <n v="0"/>
    <n v="0"/>
    <n v="0"/>
    <n v="0"/>
    <n v="0"/>
    <n v="0"/>
  </r>
  <r>
    <x v="3"/>
    <x v="2"/>
    <x v="9"/>
    <n v="0"/>
    <n v="0"/>
    <n v="0"/>
    <n v="0"/>
    <n v="0"/>
    <n v="0"/>
    <n v="0"/>
    <n v="0"/>
    <n v="0"/>
    <n v="0"/>
    <n v="0"/>
    <n v="0"/>
    <n v="0"/>
    <n v="0"/>
    <n v="0"/>
    <n v="0"/>
    <n v="0"/>
    <n v="0"/>
    <n v="0"/>
    <n v="0"/>
    <n v="0"/>
    <n v="0"/>
    <n v="0"/>
    <n v="0"/>
  </r>
  <r>
    <x v="3"/>
    <x v="2"/>
    <x v="8"/>
    <n v="0"/>
    <n v="0"/>
    <n v="0"/>
    <n v="0"/>
    <n v="0"/>
    <n v="0"/>
    <n v="0"/>
    <n v="0"/>
    <n v="0"/>
    <n v="0"/>
    <n v="0"/>
    <n v="0"/>
    <n v="0"/>
    <n v="0"/>
    <n v="0"/>
    <n v="0"/>
    <n v="0"/>
    <n v="0"/>
    <n v="0"/>
    <n v="0"/>
    <n v="0"/>
    <n v="0"/>
    <n v="0"/>
    <n v="0"/>
  </r>
  <r>
    <x v="3"/>
    <x v="2"/>
    <x v="7"/>
    <n v="0"/>
    <n v="0"/>
    <n v="0"/>
    <n v="0"/>
    <n v="0"/>
    <n v="0"/>
    <n v="0"/>
    <n v="0"/>
    <n v="0"/>
    <n v="0"/>
    <n v="0"/>
    <n v="0"/>
    <n v="0"/>
    <n v="0"/>
    <n v="0"/>
    <n v="0"/>
    <n v="0"/>
    <n v="0"/>
    <n v="0"/>
    <n v="0"/>
    <n v="0"/>
    <n v="0"/>
    <n v="0"/>
    <n v="0"/>
  </r>
  <r>
    <x v="3"/>
    <x v="2"/>
    <x v="6"/>
    <n v="0"/>
    <n v="0"/>
    <n v="0"/>
    <n v="0"/>
    <n v="0"/>
    <n v="0"/>
    <n v="0"/>
    <n v="0"/>
    <n v="0"/>
    <n v="0"/>
    <n v="0"/>
    <n v="0"/>
    <n v="0"/>
    <n v="0"/>
    <n v="0"/>
    <n v="0"/>
    <n v="0"/>
    <n v="0"/>
    <n v="0"/>
    <n v="0"/>
    <n v="0"/>
    <n v="0"/>
    <n v="0"/>
    <n v="0"/>
  </r>
  <r>
    <x v="3"/>
    <x v="2"/>
    <x v="5"/>
    <n v="0"/>
    <n v="0"/>
    <n v="0"/>
    <n v="0"/>
    <n v="0"/>
    <n v="0"/>
    <n v="0"/>
    <n v="0"/>
    <n v="0"/>
    <n v="0"/>
    <n v="0"/>
    <n v="0"/>
    <n v="0"/>
    <n v="0"/>
    <n v="0"/>
    <n v="0"/>
    <n v="0"/>
    <n v="0"/>
    <n v="0"/>
    <n v="0"/>
    <n v="0"/>
    <n v="0"/>
    <n v="0"/>
    <n v="0"/>
  </r>
  <r>
    <x v="3"/>
    <x v="2"/>
    <x v="4"/>
    <n v="0"/>
    <n v="0"/>
    <n v="0"/>
    <n v="0"/>
    <n v="0"/>
    <n v="0"/>
    <n v="0"/>
    <n v="0"/>
    <n v="0"/>
    <n v="0"/>
    <n v="0"/>
    <n v="0"/>
    <n v="0"/>
    <n v="0"/>
    <n v="0"/>
    <n v="0"/>
    <n v="0"/>
    <n v="0"/>
    <n v="0"/>
    <n v="0"/>
    <n v="0"/>
    <n v="0"/>
    <n v="0"/>
    <n v="0"/>
  </r>
  <r>
    <x v="3"/>
    <x v="2"/>
    <x v="3"/>
    <n v="0"/>
    <n v="0"/>
    <n v="0"/>
    <n v="0"/>
    <n v="0"/>
    <n v="0"/>
    <n v="0"/>
    <n v="0"/>
    <n v="0"/>
    <n v="0"/>
    <n v="0"/>
    <n v="0"/>
    <n v="0"/>
    <n v="0"/>
    <n v="0"/>
    <n v="0"/>
    <n v="0"/>
    <n v="0"/>
    <n v="0"/>
    <n v="0"/>
    <n v="0"/>
    <n v="0"/>
    <n v="0"/>
    <n v="0"/>
  </r>
  <r>
    <x v="3"/>
    <x v="2"/>
    <x v="2"/>
    <n v="0"/>
    <n v="0"/>
    <n v="0"/>
    <n v="0"/>
    <n v="0"/>
    <n v="0"/>
    <n v="0"/>
    <n v="0"/>
    <n v="0"/>
    <n v="0"/>
    <n v="0"/>
    <n v="0"/>
    <n v="0"/>
    <n v="0"/>
    <n v="0"/>
    <n v="0"/>
    <n v="0"/>
    <n v="0"/>
    <n v="0"/>
    <n v="0"/>
    <n v="0"/>
    <n v="0"/>
    <n v="0"/>
    <n v="0"/>
  </r>
  <r>
    <x v="3"/>
    <x v="2"/>
    <x v="1"/>
    <n v="0"/>
    <n v="0"/>
    <n v="0"/>
    <n v="0"/>
    <n v="0"/>
    <n v="0"/>
    <n v="0"/>
    <n v="0"/>
    <n v="0"/>
    <n v="0"/>
    <n v="0"/>
    <n v="0"/>
    <n v="0"/>
    <n v="0"/>
    <n v="0"/>
    <n v="0"/>
    <n v="0"/>
    <n v="0"/>
    <n v="0"/>
    <n v="0"/>
    <n v="0"/>
    <n v="0"/>
    <n v="0"/>
    <n v="0"/>
  </r>
  <r>
    <x v="3"/>
    <x v="2"/>
    <x v="0"/>
    <n v="0"/>
    <n v="0"/>
    <n v="0"/>
    <n v="0"/>
    <n v="0"/>
    <n v="0"/>
    <n v="0"/>
    <n v="0"/>
    <n v="0"/>
    <n v="0"/>
    <n v="0"/>
    <n v="0"/>
    <n v="0"/>
    <n v="0"/>
    <n v="0"/>
    <n v="0"/>
    <n v="0"/>
    <n v="0"/>
    <n v="0"/>
    <n v="0"/>
    <n v="0"/>
    <n v="0"/>
    <n v="0"/>
    <n v="0"/>
  </r>
  <r>
    <x v="3"/>
    <x v="3"/>
    <x v="10"/>
    <n v="0"/>
    <n v="0"/>
    <n v="0"/>
    <n v="0"/>
    <n v="0"/>
    <n v="0"/>
    <n v="0"/>
    <n v="0"/>
    <n v="0"/>
    <n v="0"/>
    <n v="0"/>
    <n v="0"/>
    <n v="0"/>
    <n v="0"/>
    <n v="0"/>
    <n v="0"/>
    <n v="0"/>
    <n v="0"/>
    <n v="0"/>
    <n v="0"/>
    <n v="0"/>
    <n v="0"/>
    <n v="0"/>
    <n v="0"/>
  </r>
  <r>
    <x v="3"/>
    <x v="3"/>
    <x v="9"/>
    <n v="0"/>
    <n v="0"/>
    <n v="0"/>
    <n v="0"/>
    <n v="0"/>
    <n v="0"/>
    <n v="0"/>
    <n v="0"/>
    <n v="0"/>
    <n v="0"/>
    <n v="0"/>
    <n v="0"/>
    <n v="0"/>
    <n v="0"/>
    <n v="0"/>
    <n v="0"/>
    <n v="0"/>
    <n v="0"/>
    <n v="0"/>
    <n v="0"/>
    <n v="0"/>
    <n v="0"/>
    <n v="0"/>
    <n v="0"/>
  </r>
  <r>
    <x v="3"/>
    <x v="3"/>
    <x v="8"/>
    <n v="0"/>
    <n v="0"/>
    <n v="0"/>
    <n v="0"/>
    <n v="0"/>
    <n v="0"/>
    <n v="0"/>
    <n v="0"/>
    <n v="0"/>
    <n v="0"/>
    <n v="0"/>
    <n v="0"/>
    <n v="0"/>
    <n v="0"/>
    <n v="0"/>
    <n v="0"/>
    <n v="0"/>
    <n v="0"/>
    <n v="0"/>
    <n v="0"/>
    <n v="0"/>
    <n v="0"/>
    <n v="0"/>
    <n v="0"/>
  </r>
  <r>
    <x v="3"/>
    <x v="3"/>
    <x v="7"/>
    <n v="0"/>
    <n v="0"/>
    <n v="0"/>
    <n v="0"/>
    <n v="0"/>
    <n v="0"/>
    <n v="0"/>
    <n v="0"/>
    <n v="0"/>
    <n v="0"/>
    <n v="0"/>
    <n v="0"/>
    <n v="0"/>
    <n v="0"/>
    <n v="0"/>
    <n v="0"/>
    <n v="0"/>
    <n v="0"/>
    <n v="0"/>
    <n v="0"/>
    <n v="0"/>
    <n v="0"/>
    <n v="0"/>
    <n v="0"/>
  </r>
  <r>
    <x v="3"/>
    <x v="3"/>
    <x v="6"/>
    <n v="0"/>
    <n v="0"/>
    <n v="0"/>
    <n v="0"/>
    <n v="0"/>
    <n v="0"/>
    <n v="0"/>
    <n v="0"/>
    <n v="0"/>
    <n v="0"/>
    <n v="0"/>
    <n v="0"/>
    <n v="0"/>
    <n v="0"/>
    <n v="0"/>
    <n v="0"/>
    <n v="0"/>
    <n v="0"/>
    <n v="0"/>
    <n v="0"/>
    <n v="0"/>
    <n v="0"/>
    <n v="0"/>
    <n v="0"/>
  </r>
  <r>
    <x v="3"/>
    <x v="3"/>
    <x v="5"/>
    <n v="0"/>
    <n v="0"/>
    <n v="0"/>
    <n v="0"/>
    <n v="0"/>
    <n v="0"/>
    <n v="0"/>
    <n v="0"/>
    <n v="0"/>
    <n v="0"/>
    <n v="0"/>
    <n v="0"/>
    <n v="0"/>
    <n v="0"/>
    <n v="0"/>
    <n v="0"/>
    <n v="0"/>
    <n v="0"/>
    <n v="0"/>
    <n v="0"/>
    <n v="0"/>
    <n v="0"/>
    <n v="0"/>
    <n v="0"/>
  </r>
  <r>
    <x v="3"/>
    <x v="3"/>
    <x v="4"/>
    <n v="0"/>
    <n v="0"/>
    <n v="0"/>
    <n v="0"/>
    <n v="0"/>
    <n v="0"/>
    <n v="0"/>
    <n v="0"/>
    <n v="0"/>
    <n v="0"/>
    <n v="0"/>
    <n v="0"/>
    <n v="0"/>
    <n v="0"/>
    <n v="0"/>
    <n v="0"/>
    <n v="0"/>
    <n v="0"/>
    <n v="0"/>
    <n v="0"/>
    <n v="0"/>
    <n v="0"/>
    <n v="0"/>
    <n v="0"/>
  </r>
  <r>
    <x v="3"/>
    <x v="3"/>
    <x v="3"/>
    <n v="0"/>
    <n v="0"/>
    <n v="0"/>
    <n v="0"/>
    <n v="0"/>
    <n v="0"/>
    <n v="0"/>
    <n v="0"/>
    <n v="0"/>
    <n v="0"/>
    <n v="0"/>
    <n v="0"/>
    <n v="0"/>
    <n v="0"/>
    <n v="0"/>
    <n v="0"/>
    <n v="0"/>
    <n v="0"/>
    <n v="0"/>
    <n v="0"/>
    <n v="0"/>
    <n v="0"/>
    <n v="0"/>
    <n v="0"/>
  </r>
  <r>
    <x v="3"/>
    <x v="3"/>
    <x v="2"/>
    <n v="0"/>
    <n v="0"/>
    <n v="0"/>
    <n v="0"/>
    <n v="0"/>
    <n v="0"/>
    <n v="0"/>
    <n v="0"/>
    <n v="0"/>
    <n v="0"/>
    <n v="0"/>
    <n v="0"/>
    <n v="0"/>
    <n v="0"/>
    <n v="0"/>
    <n v="0"/>
    <n v="0"/>
    <n v="0"/>
    <n v="0"/>
    <n v="0"/>
    <n v="0"/>
    <n v="0"/>
    <n v="0"/>
    <n v="0"/>
  </r>
  <r>
    <x v="3"/>
    <x v="3"/>
    <x v="1"/>
    <n v="0"/>
    <n v="0"/>
    <n v="0"/>
    <n v="0"/>
    <n v="0"/>
    <n v="0"/>
    <n v="0"/>
    <n v="0"/>
    <n v="0"/>
    <n v="0"/>
    <n v="0"/>
    <n v="0"/>
    <n v="0"/>
    <n v="0"/>
    <n v="0"/>
    <n v="0"/>
    <n v="0"/>
    <n v="0"/>
    <n v="0"/>
    <n v="0"/>
    <n v="0"/>
    <n v="0"/>
    <n v="0"/>
    <n v="0"/>
  </r>
  <r>
    <x v="3"/>
    <x v="3"/>
    <x v="0"/>
    <n v="0"/>
    <n v="0"/>
    <n v="0"/>
    <n v="0"/>
    <n v="0"/>
    <n v="0"/>
    <n v="0"/>
    <n v="0"/>
    <n v="0"/>
    <n v="0"/>
    <n v="0"/>
    <n v="0"/>
    <n v="0"/>
    <n v="0"/>
    <n v="0"/>
    <n v="0"/>
    <n v="0"/>
    <n v="0"/>
    <n v="0"/>
    <n v="0"/>
    <n v="0"/>
    <n v="0"/>
    <n v="0"/>
    <n v="0"/>
  </r>
  <r>
    <x v="3"/>
    <x v="4"/>
    <x v="10"/>
    <n v="0"/>
    <n v="0"/>
    <n v="0"/>
    <n v="0"/>
    <n v="0"/>
    <n v="0"/>
    <n v="0"/>
    <n v="0"/>
    <n v="0"/>
    <n v="0"/>
    <n v="0"/>
    <n v="0"/>
    <n v="0"/>
    <n v="0"/>
    <n v="0"/>
    <n v="0"/>
    <n v="0"/>
    <n v="0"/>
    <n v="0"/>
    <n v="0"/>
    <n v="0"/>
    <n v="0"/>
    <n v="0"/>
    <n v="0"/>
  </r>
  <r>
    <x v="3"/>
    <x v="4"/>
    <x v="9"/>
    <n v="0"/>
    <n v="0"/>
    <n v="0"/>
    <n v="0"/>
    <n v="0"/>
    <n v="0"/>
    <n v="0"/>
    <n v="0"/>
    <n v="0"/>
    <n v="0"/>
    <n v="0"/>
    <n v="0"/>
    <n v="0"/>
    <n v="0"/>
    <n v="0"/>
    <n v="0"/>
    <n v="0"/>
    <n v="0"/>
    <n v="0"/>
    <n v="0"/>
    <n v="0"/>
    <n v="0"/>
    <n v="0"/>
    <n v="0"/>
  </r>
  <r>
    <x v="3"/>
    <x v="4"/>
    <x v="8"/>
    <n v="0"/>
    <n v="0"/>
    <n v="0"/>
    <n v="0"/>
    <n v="0"/>
    <n v="0"/>
    <n v="0"/>
    <n v="0"/>
    <n v="0"/>
    <n v="0"/>
    <n v="0"/>
    <n v="0"/>
    <n v="0"/>
    <n v="0"/>
    <n v="0"/>
    <n v="0"/>
    <n v="0"/>
    <n v="0"/>
    <n v="0"/>
    <n v="0"/>
    <n v="0"/>
    <n v="0"/>
    <n v="0"/>
    <n v="0"/>
  </r>
  <r>
    <x v="3"/>
    <x v="4"/>
    <x v="7"/>
    <n v="0"/>
    <n v="0"/>
    <n v="0"/>
    <n v="0"/>
    <n v="0"/>
    <n v="0"/>
    <n v="0"/>
    <n v="0"/>
    <n v="0"/>
    <n v="0"/>
    <n v="0"/>
    <n v="0"/>
    <n v="0"/>
    <n v="0"/>
    <n v="0"/>
    <n v="0"/>
    <n v="0"/>
    <n v="0"/>
    <n v="0"/>
    <n v="0"/>
    <n v="0"/>
    <n v="0"/>
    <n v="0"/>
    <n v="0"/>
  </r>
  <r>
    <x v="3"/>
    <x v="4"/>
    <x v="6"/>
    <n v="0"/>
    <n v="0"/>
    <n v="0"/>
    <n v="0"/>
    <n v="0"/>
    <n v="0"/>
    <n v="0"/>
    <n v="0"/>
    <n v="0"/>
    <n v="0"/>
    <n v="0"/>
    <n v="0"/>
    <n v="0"/>
    <n v="0"/>
    <n v="0"/>
    <n v="0"/>
    <n v="0"/>
    <n v="0"/>
    <n v="0"/>
    <n v="0"/>
    <n v="0"/>
    <n v="0"/>
    <n v="0"/>
    <n v="0"/>
  </r>
  <r>
    <x v="3"/>
    <x v="4"/>
    <x v="5"/>
    <n v="0"/>
    <n v="0"/>
    <n v="0"/>
    <n v="0"/>
    <n v="0"/>
    <n v="0"/>
    <n v="0"/>
    <n v="0"/>
    <n v="0"/>
    <n v="0"/>
    <n v="0"/>
    <n v="0"/>
    <n v="0"/>
    <n v="0"/>
    <n v="0"/>
    <n v="0"/>
    <n v="0"/>
    <n v="0"/>
    <n v="0"/>
    <n v="0"/>
    <n v="0"/>
    <n v="0"/>
    <n v="0"/>
    <n v="0"/>
  </r>
  <r>
    <x v="3"/>
    <x v="4"/>
    <x v="4"/>
    <n v="0"/>
    <n v="0"/>
    <n v="0"/>
    <n v="0"/>
    <n v="0"/>
    <n v="0"/>
    <n v="0"/>
    <n v="0"/>
    <n v="0"/>
    <n v="0"/>
    <n v="0"/>
    <n v="0"/>
    <n v="0"/>
    <n v="0"/>
    <n v="0"/>
    <n v="0"/>
    <n v="0"/>
    <n v="0"/>
    <n v="0"/>
    <n v="0"/>
    <n v="0"/>
    <n v="0"/>
    <n v="0"/>
    <n v="0"/>
  </r>
  <r>
    <x v="3"/>
    <x v="4"/>
    <x v="3"/>
    <n v="0"/>
    <n v="0"/>
    <n v="0"/>
    <n v="0"/>
    <n v="0"/>
    <n v="0"/>
    <n v="0"/>
    <n v="0"/>
    <n v="0"/>
    <n v="0"/>
    <n v="0"/>
    <n v="0"/>
    <n v="0"/>
    <n v="0"/>
    <n v="0"/>
    <n v="0"/>
    <n v="0"/>
    <n v="0"/>
    <n v="0"/>
    <n v="0"/>
    <n v="0"/>
    <n v="0"/>
    <n v="0"/>
    <n v="0"/>
  </r>
  <r>
    <x v="3"/>
    <x v="4"/>
    <x v="2"/>
    <n v="0"/>
    <n v="0"/>
    <n v="0"/>
    <n v="0"/>
    <n v="0"/>
    <n v="0"/>
    <n v="0"/>
    <n v="0"/>
    <n v="0"/>
    <n v="0"/>
    <n v="0"/>
    <n v="0"/>
    <n v="0"/>
    <n v="0"/>
    <n v="0"/>
    <n v="0"/>
    <n v="0"/>
    <n v="0"/>
    <n v="0"/>
    <n v="0"/>
    <n v="0"/>
    <n v="0"/>
    <n v="0"/>
    <n v="0"/>
  </r>
  <r>
    <x v="3"/>
    <x v="4"/>
    <x v="1"/>
    <n v="0"/>
    <n v="0"/>
    <n v="0"/>
    <n v="0"/>
    <n v="0"/>
    <n v="0"/>
    <n v="0"/>
    <n v="0"/>
    <n v="0"/>
    <n v="0"/>
    <n v="0"/>
    <n v="0"/>
    <n v="0"/>
    <n v="0"/>
    <n v="0"/>
    <n v="0"/>
    <n v="0"/>
    <n v="0"/>
    <n v="0"/>
    <n v="0"/>
    <n v="0"/>
    <n v="0"/>
    <n v="0"/>
    <n v="0"/>
  </r>
  <r>
    <x v="3"/>
    <x v="4"/>
    <x v="0"/>
    <n v="0"/>
    <n v="0"/>
    <n v="0"/>
    <n v="0"/>
    <n v="0"/>
    <n v="0"/>
    <n v="0"/>
    <n v="0"/>
    <n v="0"/>
    <n v="0"/>
    <n v="0"/>
    <n v="0"/>
    <n v="0"/>
    <n v="0"/>
    <n v="0"/>
    <n v="0"/>
    <n v="0"/>
    <n v="0"/>
    <n v="0"/>
    <n v="0"/>
    <n v="0"/>
    <n v="0"/>
    <n v="0"/>
    <n v="0"/>
  </r>
  <r>
    <x v="3"/>
    <x v="5"/>
    <x v="10"/>
    <n v="0"/>
    <n v="0"/>
    <n v="0"/>
    <n v="0"/>
    <n v="0"/>
    <n v="0"/>
    <n v="0"/>
    <n v="0"/>
    <n v="0"/>
    <n v="0"/>
    <n v="0"/>
    <n v="0"/>
    <n v="0"/>
    <n v="0"/>
    <n v="0"/>
    <n v="0"/>
    <n v="0"/>
    <n v="0"/>
    <n v="0"/>
    <n v="0"/>
    <n v="0"/>
    <n v="0"/>
    <n v="0"/>
    <n v="0"/>
  </r>
  <r>
    <x v="3"/>
    <x v="5"/>
    <x v="9"/>
    <n v="0"/>
    <n v="0"/>
    <n v="0"/>
    <n v="0"/>
    <n v="0"/>
    <n v="0"/>
    <n v="0"/>
    <n v="0"/>
    <n v="0"/>
    <n v="0"/>
    <n v="0"/>
    <n v="0"/>
    <n v="0"/>
    <n v="0"/>
    <n v="0"/>
    <n v="0"/>
    <n v="0"/>
    <n v="0"/>
    <n v="0"/>
    <n v="0"/>
    <n v="0"/>
    <n v="0"/>
    <n v="0"/>
    <n v="0"/>
  </r>
  <r>
    <x v="3"/>
    <x v="5"/>
    <x v="8"/>
    <n v="0"/>
    <n v="0"/>
    <n v="0"/>
    <n v="0"/>
    <n v="0"/>
    <n v="0"/>
    <n v="0"/>
    <n v="0"/>
    <n v="0"/>
    <n v="0"/>
    <n v="0"/>
    <n v="0"/>
    <n v="0"/>
    <n v="0"/>
    <n v="0"/>
    <n v="0"/>
    <n v="0"/>
    <n v="0"/>
    <n v="0"/>
    <n v="0"/>
    <n v="0"/>
    <n v="0"/>
    <n v="0"/>
    <n v="0"/>
  </r>
  <r>
    <x v="3"/>
    <x v="5"/>
    <x v="7"/>
    <n v="0"/>
    <n v="0"/>
    <n v="0"/>
    <n v="0"/>
    <n v="0"/>
    <n v="0"/>
    <n v="0"/>
    <n v="0"/>
    <n v="0"/>
    <n v="0"/>
    <n v="0"/>
    <n v="0"/>
    <n v="0"/>
    <n v="0"/>
    <n v="0"/>
    <n v="0"/>
    <n v="0"/>
    <n v="0"/>
    <n v="0"/>
    <n v="0"/>
    <n v="0"/>
    <n v="0"/>
    <n v="0"/>
    <n v="0"/>
  </r>
  <r>
    <x v="3"/>
    <x v="5"/>
    <x v="6"/>
    <n v="0"/>
    <n v="0"/>
    <n v="0"/>
    <n v="0"/>
    <n v="0"/>
    <n v="0"/>
    <n v="0"/>
    <n v="0"/>
    <n v="0"/>
    <n v="0"/>
    <n v="0"/>
    <n v="0"/>
    <n v="0"/>
    <n v="0"/>
    <n v="0"/>
    <n v="0"/>
    <n v="0"/>
    <n v="0"/>
    <n v="0"/>
    <n v="0"/>
    <n v="0"/>
    <n v="0"/>
    <n v="0"/>
    <n v="0"/>
  </r>
  <r>
    <x v="3"/>
    <x v="5"/>
    <x v="5"/>
    <n v="0"/>
    <n v="0"/>
    <n v="0"/>
    <n v="0"/>
    <n v="0"/>
    <n v="0"/>
    <n v="0"/>
    <n v="0"/>
    <n v="0"/>
    <n v="0"/>
    <n v="0"/>
    <n v="0"/>
    <n v="0"/>
    <n v="0"/>
    <n v="0"/>
    <n v="0"/>
    <n v="0"/>
    <n v="0"/>
    <n v="0"/>
    <n v="0"/>
    <n v="0"/>
    <n v="0"/>
    <n v="0"/>
    <n v="0"/>
  </r>
  <r>
    <x v="3"/>
    <x v="5"/>
    <x v="4"/>
    <n v="0"/>
    <n v="0"/>
    <n v="0"/>
    <n v="0"/>
    <n v="0"/>
    <n v="0"/>
    <n v="0"/>
    <n v="0"/>
    <n v="0"/>
    <n v="0"/>
    <n v="0"/>
    <n v="0"/>
    <n v="0"/>
    <n v="0"/>
    <n v="0"/>
    <n v="0"/>
    <n v="0"/>
    <n v="0"/>
    <n v="0"/>
    <n v="0"/>
    <n v="0"/>
    <n v="0"/>
    <n v="0"/>
    <n v="0"/>
  </r>
  <r>
    <x v="3"/>
    <x v="5"/>
    <x v="3"/>
    <n v="0"/>
    <n v="0"/>
    <n v="0"/>
    <n v="0"/>
    <n v="0"/>
    <n v="0"/>
    <n v="0"/>
    <n v="0"/>
    <n v="0"/>
    <n v="0"/>
    <n v="0"/>
    <n v="0"/>
    <n v="0"/>
    <n v="0"/>
    <n v="0"/>
    <n v="0"/>
    <n v="0"/>
    <n v="0"/>
    <n v="0"/>
    <n v="0"/>
    <n v="0"/>
    <n v="0"/>
    <n v="0"/>
    <n v="0"/>
  </r>
  <r>
    <x v="3"/>
    <x v="5"/>
    <x v="2"/>
    <n v="0"/>
    <n v="0"/>
    <n v="0"/>
    <n v="0"/>
    <n v="0"/>
    <n v="0"/>
    <n v="0"/>
    <n v="0"/>
    <n v="0"/>
    <n v="0"/>
    <n v="0"/>
    <n v="0"/>
    <n v="0"/>
    <n v="0"/>
    <n v="0"/>
    <n v="0"/>
    <n v="0"/>
    <n v="0"/>
    <n v="0"/>
    <n v="0"/>
    <n v="0"/>
    <n v="0"/>
    <n v="0"/>
    <n v="0"/>
  </r>
  <r>
    <x v="3"/>
    <x v="5"/>
    <x v="1"/>
    <n v="0"/>
    <n v="0"/>
    <n v="0"/>
    <n v="0"/>
    <n v="0"/>
    <n v="0"/>
    <n v="0"/>
    <n v="0"/>
    <n v="0"/>
    <n v="0"/>
    <n v="0"/>
    <n v="0"/>
    <n v="0"/>
    <n v="0"/>
    <n v="0"/>
    <n v="0"/>
    <n v="0"/>
    <n v="0"/>
    <n v="0"/>
    <n v="0"/>
    <n v="0"/>
    <n v="0"/>
    <n v="0"/>
    <n v="0"/>
  </r>
  <r>
    <x v="3"/>
    <x v="5"/>
    <x v="0"/>
    <n v="0"/>
    <n v="0"/>
    <n v="0"/>
    <n v="0"/>
    <n v="0"/>
    <n v="0"/>
    <n v="0"/>
    <n v="0"/>
    <n v="0"/>
    <n v="0"/>
    <n v="0"/>
    <n v="0"/>
    <n v="0"/>
    <n v="0"/>
    <n v="0"/>
    <n v="0"/>
    <n v="0"/>
    <n v="0"/>
    <n v="0"/>
    <n v="0"/>
    <n v="0"/>
    <n v="0"/>
    <n v="0"/>
    <n v="0"/>
  </r>
  <r>
    <x v="3"/>
    <x v="6"/>
    <x v="10"/>
    <n v="0"/>
    <n v="0"/>
    <n v="0"/>
    <n v="0"/>
    <n v="0"/>
    <n v="0"/>
    <n v="0"/>
    <n v="0"/>
    <n v="0"/>
    <n v="0"/>
    <n v="0"/>
    <n v="0"/>
    <n v="0"/>
    <n v="0"/>
    <n v="0"/>
    <n v="0"/>
    <n v="0"/>
    <n v="0"/>
    <n v="0"/>
    <n v="0"/>
    <n v="0"/>
    <n v="0"/>
    <n v="0"/>
    <n v="0"/>
  </r>
  <r>
    <x v="3"/>
    <x v="6"/>
    <x v="9"/>
    <n v="0"/>
    <n v="0"/>
    <n v="0"/>
    <n v="0"/>
    <n v="0"/>
    <n v="0"/>
    <n v="0"/>
    <n v="0"/>
    <n v="0"/>
    <n v="0"/>
    <n v="0"/>
    <n v="0"/>
    <n v="0"/>
    <n v="0"/>
    <n v="0"/>
    <n v="0"/>
    <n v="0"/>
    <n v="0"/>
    <n v="0"/>
    <n v="0"/>
    <n v="0"/>
    <n v="0"/>
    <n v="0"/>
    <n v="0"/>
  </r>
  <r>
    <x v="3"/>
    <x v="6"/>
    <x v="8"/>
    <n v="0"/>
    <n v="0"/>
    <n v="0"/>
    <n v="0"/>
    <n v="0"/>
    <n v="0"/>
    <n v="0"/>
    <n v="0"/>
    <n v="0"/>
    <n v="0"/>
    <n v="0"/>
    <n v="0"/>
    <n v="0"/>
    <n v="0"/>
    <n v="0"/>
    <n v="0"/>
    <n v="0"/>
    <n v="0"/>
    <n v="0"/>
    <n v="0"/>
    <n v="0"/>
    <n v="0"/>
    <n v="0"/>
    <n v="0"/>
  </r>
  <r>
    <x v="3"/>
    <x v="6"/>
    <x v="7"/>
    <n v="0"/>
    <n v="0"/>
    <n v="0"/>
    <n v="0"/>
    <n v="0"/>
    <n v="0"/>
    <n v="0"/>
    <n v="0"/>
    <n v="0"/>
    <n v="0"/>
    <n v="0"/>
    <n v="0"/>
    <n v="0"/>
    <n v="0"/>
    <n v="0"/>
    <n v="0"/>
    <n v="0"/>
    <n v="0"/>
    <n v="0"/>
    <n v="0"/>
    <n v="0"/>
    <n v="0"/>
    <n v="0"/>
    <n v="0"/>
  </r>
  <r>
    <x v="3"/>
    <x v="6"/>
    <x v="6"/>
    <n v="0"/>
    <n v="0"/>
    <n v="0"/>
    <n v="0"/>
    <n v="0"/>
    <n v="0"/>
    <n v="0"/>
    <n v="0"/>
    <n v="0"/>
    <n v="0"/>
    <n v="0"/>
    <n v="0"/>
    <n v="0"/>
    <n v="0"/>
    <n v="0"/>
    <n v="0"/>
    <n v="0"/>
    <n v="0"/>
    <n v="0"/>
    <n v="0"/>
    <n v="0"/>
    <n v="0"/>
    <n v="0"/>
    <n v="0"/>
  </r>
  <r>
    <x v="3"/>
    <x v="6"/>
    <x v="5"/>
    <n v="0"/>
    <n v="0"/>
    <n v="0"/>
    <n v="0"/>
    <n v="0"/>
    <n v="0"/>
    <n v="0"/>
    <n v="0"/>
    <n v="0"/>
    <n v="0"/>
    <n v="0"/>
    <n v="0"/>
    <n v="0"/>
    <n v="0"/>
    <n v="0"/>
    <n v="0"/>
    <n v="0"/>
    <n v="0"/>
    <n v="0"/>
    <n v="0"/>
    <n v="0"/>
    <n v="0"/>
    <n v="0"/>
    <n v="0"/>
  </r>
  <r>
    <x v="3"/>
    <x v="6"/>
    <x v="4"/>
    <n v="0"/>
    <n v="0"/>
    <n v="0"/>
    <n v="0"/>
    <n v="0"/>
    <n v="0"/>
    <n v="0"/>
    <n v="0"/>
    <n v="0"/>
    <n v="0"/>
    <n v="0"/>
    <n v="0"/>
    <n v="0"/>
    <n v="0"/>
    <n v="0"/>
    <n v="0"/>
    <n v="0"/>
    <n v="0"/>
    <n v="0"/>
    <n v="0"/>
    <n v="0"/>
    <n v="0"/>
    <n v="0"/>
    <n v="0"/>
  </r>
  <r>
    <x v="3"/>
    <x v="6"/>
    <x v="3"/>
    <n v="0"/>
    <n v="0"/>
    <n v="0"/>
    <n v="0"/>
    <n v="0"/>
    <n v="0"/>
    <n v="0"/>
    <n v="0"/>
    <n v="0"/>
    <n v="0"/>
    <n v="0"/>
    <n v="0"/>
    <n v="0"/>
    <n v="0"/>
    <n v="0"/>
    <n v="0"/>
    <n v="0"/>
    <n v="0"/>
    <n v="0"/>
    <n v="0"/>
    <n v="0"/>
    <n v="0"/>
    <n v="0"/>
    <n v="0"/>
  </r>
  <r>
    <x v="3"/>
    <x v="6"/>
    <x v="2"/>
    <n v="0"/>
    <n v="0"/>
    <n v="0"/>
    <n v="0"/>
    <n v="0"/>
    <n v="0"/>
    <n v="0"/>
    <n v="0"/>
    <n v="0"/>
    <n v="0"/>
    <n v="0"/>
    <n v="0"/>
    <n v="0"/>
    <n v="0"/>
    <n v="0"/>
    <n v="0"/>
    <n v="0"/>
    <n v="0"/>
    <n v="0"/>
    <n v="0"/>
    <n v="0"/>
    <n v="0"/>
    <n v="0"/>
    <n v="0"/>
  </r>
  <r>
    <x v="3"/>
    <x v="6"/>
    <x v="1"/>
    <n v="0"/>
    <n v="0"/>
    <n v="0"/>
    <n v="0"/>
    <n v="0"/>
    <n v="0"/>
    <n v="0"/>
    <n v="0"/>
    <n v="0"/>
    <n v="0"/>
    <n v="0"/>
    <n v="0"/>
    <n v="0"/>
    <n v="0"/>
    <n v="0"/>
    <n v="0"/>
    <n v="0"/>
    <n v="0"/>
    <n v="0"/>
    <n v="0"/>
    <n v="0"/>
    <n v="0"/>
    <n v="0"/>
    <n v="0"/>
  </r>
  <r>
    <x v="3"/>
    <x v="6"/>
    <x v="0"/>
    <n v="0"/>
    <n v="0"/>
    <n v="0"/>
    <n v="0"/>
    <n v="0"/>
    <n v="0"/>
    <n v="0"/>
    <n v="0"/>
    <n v="0"/>
    <n v="0"/>
    <n v="0"/>
    <n v="0"/>
    <n v="0"/>
    <n v="0"/>
    <n v="0"/>
    <n v="0"/>
    <n v="0"/>
    <n v="0"/>
    <n v="0"/>
    <n v="0"/>
    <n v="0"/>
    <n v="0"/>
    <n v="0"/>
    <n v="0"/>
  </r>
  <r>
    <x v="3"/>
    <x v="7"/>
    <x v="10"/>
    <n v="0"/>
    <n v="0"/>
    <n v="0"/>
    <n v="0"/>
    <n v="0"/>
    <n v="0"/>
    <n v="0"/>
    <n v="0"/>
    <n v="0"/>
    <n v="0"/>
    <n v="0"/>
    <n v="0"/>
    <n v="0"/>
    <n v="0"/>
    <n v="0"/>
    <n v="0"/>
    <n v="0"/>
    <n v="0"/>
    <n v="0"/>
    <n v="0"/>
    <n v="0"/>
    <n v="0"/>
    <n v="0"/>
    <n v="0"/>
  </r>
  <r>
    <x v="3"/>
    <x v="7"/>
    <x v="9"/>
    <n v="0"/>
    <n v="0"/>
    <n v="0"/>
    <n v="0"/>
    <n v="0"/>
    <n v="0"/>
    <n v="0"/>
    <n v="0"/>
    <n v="0"/>
    <n v="0"/>
    <n v="0"/>
    <n v="0"/>
    <n v="0"/>
    <n v="0"/>
    <n v="0"/>
    <n v="0"/>
    <n v="0"/>
    <n v="0"/>
    <n v="0"/>
    <n v="0"/>
    <n v="0"/>
    <n v="0"/>
    <n v="0"/>
    <n v="0"/>
  </r>
  <r>
    <x v="3"/>
    <x v="7"/>
    <x v="8"/>
    <n v="0"/>
    <n v="0"/>
    <n v="0"/>
    <n v="0"/>
    <n v="0"/>
    <n v="0"/>
    <n v="0"/>
    <n v="0"/>
    <n v="0"/>
    <n v="0"/>
    <n v="0"/>
    <n v="0"/>
    <n v="0"/>
    <n v="0"/>
    <n v="0"/>
    <n v="0"/>
    <n v="0"/>
    <n v="0"/>
    <n v="0"/>
    <n v="0"/>
    <n v="0"/>
    <n v="0"/>
    <n v="0"/>
    <n v="0"/>
  </r>
  <r>
    <x v="3"/>
    <x v="7"/>
    <x v="7"/>
    <n v="0"/>
    <n v="0"/>
    <n v="0"/>
    <n v="0"/>
    <n v="0"/>
    <n v="0"/>
    <n v="0"/>
    <n v="0"/>
    <n v="0"/>
    <n v="0"/>
    <n v="0"/>
    <n v="0"/>
    <n v="0"/>
    <n v="0"/>
    <n v="0"/>
    <n v="0"/>
    <n v="0"/>
    <n v="0"/>
    <n v="0"/>
    <n v="0"/>
    <n v="0"/>
    <n v="0"/>
    <n v="0"/>
    <n v="0"/>
  </r>
  <r>
    <x v="3"/>
    <x v="7"/>
    <x v="6"/>
    <n v="0"/>
    <n v="0"/>
    <n v="0"/>
    <n v="0"/>
    <n v="0"/>
    <n v="0"/>
    <n v="0"/>
    <n v="0"/>
    <n v="0"/>
    <n v="0"/>
    <n v="0"/>
    <n v="0"/>
    <n v="0"/>
    <n v="0"/>
    <n v="0"/>
    <n v="0"/>
    <n v="0"/>
    <n v="0"/>
    <n v="0"/>
    <n v="0"/>
    <n v="0"/>
    <n v="0"/>
    <n v="0"/>
    <n v="0"/>
  </r>
  <r>
    <x v="3"/>
    <x v="7"/>
    <x v="5"/>
    <n v="0"/>
    <n v="0"/>
    <n v="0"/>
    <n v="0"/>
    <n v="0"/>
    <n v="0"/>
    <n v="0"/>
    <n v="0"/>
    <n v="0"/>
    <n v="0"/>
    <n v="0"/>
    <n v="0"/>
    <n v="0"/>
    <n v="0"/>
    <n v="0"/>
    <n v="0"/>
    <n v="0"/>
    <n v="0"/>
    <n v="0"/>
    <n v="0"/>
    <n v="0"/>
    <n v="0"/>
    <n v="0"/>
    <n v="0"/>
  </r>
  <r>
    <x v="3"/>
    <x v="7"/>
    <x v="4"/>
    <n v="0"/>
    <n v="0"/>
    <n v="0"/>
    <n v="0"/>
    <n v="0"/>
    <n v="0"/>
    <n v="0"/>
    <n v="0"/>
    <n v="0"/>
    <n v="0"/>
    <n v="0"/>
    <n v="0"/>
    <n v="0"/>
    <n v="0"/>
    <n v="0"/>
    <n v="0"/>
    <n v="0"/>
    <n v="0"/>
    <n v="0"/>
    <n v="0"/>
    <n v="0"/>
    <n v="0"/>
    <n v="0"/>
    <n v="0"/>
  </r>
  <r>
    <x v="3"/>
    <x v="7"/>
    <x v="3"/>
    <n v="0"/>
    <n v="0"/>
    <n v="0"/>
    <n v="0"/>
    <n v="0"/>
    <n v="0"/>
    <n v="0"/>
    <n v="0"/>
    <n v="0"/>
    <n v="0"/>
    <n v="0"/>
    <n v="0"/>
    <n v="0"/>
    <n v="0"/>
    <n v="0"/>
    <n v="0"/>
    <n v="0"/>
    <n v="0"/>
    <n v="0"/>
    <n v="0"/>
    <n v="0"/>
    <n v="0"/>
    <n v="0"/>
    <n v="0"/>
  </r>
  <r>
    <x v="3"/>
    <x v="7"/>
    <x v="2"/>
    <n v="0"/>
    <n v="0"/>
    <n v="0"/>
    <n v="0"/>
    <n v="0"/>
    <n v="0"/>
    <n v="0"/>
    <n v="0"/>
    <n v="0"/>
    <n v="0"/>
    <n v="0"/>
    <n v="0"/>
    <n v="0"/>
    <n v="0"/>
    <n v="0"/>
    <n v="0"/>
    <n v="0"/>
    <n v="0"/>
    <n v="0"/>
    <n v="0"/>
    <n v="0"/>
    <n v="0"/>
    <n v="0"/>
    <n v="0"/>
  </r>
  <r>
    <x v="3"/>
    <x v="7"/>
    <x v="1"/>
    <n v="0"/>
    <n v="0"/>
    <n v="0"/>
    <n v="0"/>
    <n v="0"/>
    <n v="0"/>
    <n v="0"/>
    <n v="0"/>
    <n v="0"/>
    <n v="0"/>
    <n v="0"/>
    <n v="0"/>
    <n v="0"/>
    <n v="0"/>
    <n v="0"/>
    <n v="0"/>
    <n v="0"/>
    <n v="0"/>
    <n v="0"/>
    <n v="0"/>
    <n v="0"/>
    <n v="0"/>
    <n v="0"/>
    <n v="0"/>
  </r>
  <r>
    <x v="3"/>
    <x v="7"/>
    <x v="0"/>
    <n v="0"/>
    <n v="0"/>
    <n v="0"/>
    <n v="0"/>
    <n v="0"/>
    <n v="0"/>
    <n v="0"/>
    <n v="0"/>
    <n v="0"/>
    <n v="0"/>
    <n v="0"/>
    <n v="0"/>
    <n v="0"/>
    <n v="0"/>
    <n v="0"/>
    <n v="0"/>
    <n v="0"/>
    <n v="0"/>
    <n v="0"/>
    <n v="0"/>
    <n v="0"/>
    <n v="0"/>
    <n v="0"/>
    <n v="0"/>
  </r>
  <r>
    <x v="3"/>
    <x v="8"/>
    <x v="10"/>
    <n v="0"/>
    <n v="0"/>
    <n v="0"/>
    <n v="0"/>
    <n v="0"/>
    <n v="0"/>
    <n v="0"/>
    <n v="0"/>
    <n v="0"/>
    <n v="0"/>
    <n v="0"/>
    <n v="0"/>
    <n v="0"/>
    <n v="0"/>
    <n v="0"/>
    <n v="0"/>
    <n v="0"/>
    <n v="0"/>
    <n v="0"/>
    <n v="0"/>
    <n v="0"/>
    <n v="0"/>
    <n v="0"/>
    <n v="0"/>
  </r>
  <r>
    <x v="3"/>
    <x v="8"/>
    <x v="9"/>
    <n v="0"/>
    <n v="0"/>
    <n v="0"/>
    <n v="0"/>
    <n v="0"/>
    <n v="0"/>
    <n v="0"/>
    <n v="0"/>
    <n v="0"/>
    <n v="0"/>
    <n v="0"/>
    <n v="0"/>
    <n v="0"/>
    <n v="0"/>
    <n v="0"/>
    <n v="0"/>
    <n v="0"/>
    <n v="0"/>
    <n v="0"/>
    <n v="0"/>
    <n v="0"/>
    <n v="0"/>
    <n v="0"/>
    <n v="0"/>
  </r>
  <r>
    <x v="3"/>
    <x v="8"/>
    <x v="8"/>
    <n v="0"/>
    <n v="0"/>
    <n v="0"/>
    <n v="0"/>
    <n v="0"/>
    <n v="0"/>
    <n v="0"/>
    <n v="0"/>
    <n v="0"/>
    <n v="0"/>
    <n v="0"/>
    <n v="0"/>
    <n v="0"/>
    <n v="0"/>
    <n v="0"/>
    <n v="0"/>
    <n v="0"/>
    <n v="0"/>
    <n v="0"/>
    <n v="0"/>
    <n v="0"/>
    <n v="0"/>
    <n v="0"/>
    <n v="0"/>
  </r>
  <r>
    <x v="3"/>
    <x v="8"/>
    <x v="7"/>
    <n v="0"/>
    <n v="0"/>
    <n v="0"/>
    <n v="0"/>
    <n v="0"/>
    <n v="0"/>
    <n v="0"/>
    <n v="0"/>
    <n v="0"/>
    <n v="0"/>
    <n v="0"/>
    <n v="0"/>
    <n v="0"/>
    <n v="0"/>
    <n v="0"/>
    <n v="0"/>
    <n v="0"/>
    <n v="0"/>
    <n v="0"/>
    <n v="0"/>
    <n v="0"/>
    <n v="0"/>
    <n v="0"/>
    <n v="0"/>
  </r>
  <r>
    <x v="3"/>
    <x v="8"/>
    <x v="6"/>
    <n v="0"/>
    <n v="0"/>
    <n v="0"/>
    <n v="0"/>
    <n v="0"/>
    <n v="0"/>
    <n v="0"/>
    <n v="0"/>
    <n v="0"/>
    <n v="0"/>
    <n v="0"/>
    <n v="0"/>
    <n v="0"/>
    <n v="0"/>
    <n v="0"/>
    <n v="0"/>
    <n v="0"/>
    <n v="0"/>
    <n v="0"/>
    <n v="0"/>
    <n v="0"/>
    <n v="0"/>
    <n v="0"/>
    <n v="0"/>
  </r>
  <r>
    <x v="3"/>
    <x v="8"/>
    <x v="5"/>
    <n v="0"/>
    <n v="0"/>
    <n v="0"/>
    <n v="0"/>
    <n v="0"/>
    <n v="0"/>
    <n v="0"/>
    <n v="0"/>
    <n v="0"/>
    <n v="0"/>
    <n v="0"/>
    <n v="0"/>
    <n v="0"/>
    <n v="0"/>
    <n v="0"/>
    <n v="0"/>
    <n v="0"/>
    <n v="0"/>
    <n v="0"/>
    <n v="0"/>
    <n v="0"/>
    <n v="0"/>
    <n v="0"/>
    <n v="0"/>
  </r>
  <r>
    <x v="3"/>
    <x v="8"/>
    <x v="4"/>
    <n v="0"/>
    <n v="0"/>
    <n v="0"/>
    <n v="0"/>
    <n v="0"/>
    <n v="0"/>
    <n v="0"/>
    <n v="0"/>
    <n v="0"/>
    <n v="0"/>
    <n v="0"/>
    <n v="0"/>
    <n v="0"/>
    <n v="0"/>
    <n v="0"/>
    <n v="0"/>
    <n v="0"/>
    <n v="0"/>
    <n v="0"/>
    <n v="0"/>
    <n v="0"/>
    <n v="0"/>
    <n v="0"/>
    <n v="0"/>
  </r>
  <r>
    <x v="3"/>
    <x v="8"/>
    <x v="3"/>
    <n v="0"/>
    <n v="0"/>
    <n v="0"/>
    <n v="0"/>
    <n v="0"/>
    <n v="0"/>
    <n v="0"/>
    <n v="0"/>
    <n v="0"/>
    <n v="0"/>
    <n v="0"/>
    <n v="0"/>
    <n v="0"/>
    <n v="0"/>
    <n v="0"/>
    <n v="0"/>
    <n v="0"/>
    <n v="0"/>
    <n v="0"/>
    <n v="0"/>
    <n v="0"/>
    <n v="0"/>
    <n v="0"/>
    <n v="0"/>
  </r>
  <r>
    <x v="3"/>
    <x v="8"/>
    <x v="2"/>
    <n v="0"/>
    <n v="0"/>
    <n v="0"/>
    <n v="0"/>
    <n v="0"/>
    <n v="0"/>
    <n v="0"/>
    <n v="0"/>
    <n v="0"/>
    <n v="0"/>
    <n v="0"/>
    <n v="0"/>
    <n v="0"/>
    <n v="0"/>
    <n v="0"/>
    <n v="0"/>
    <n v="0"/>
    <n v="0"/>
    <n v="0"/>
    <n v="0"/>
    <n v="0"/>
    <n v="0"/>
    <n v="0"/>
    <n v="0"/>
  </r>
  <r>
    <x v="3"/>
    <x v="8"/>
    <x v="1"/>
    <n v="0"/>
    <n v="0"/>
    <n v="0"/>
    <n v="0"/>
    <n v="0"/>
    <n v="0"/>
    <n v="0"/>
    <n v="0"/>
    <n v="0"/>
    <n v="0"/>
    <n v="0"/>
    <n v="0"/>
    <n v="0"/>
    <n v="0"/>
    <n v="0"/>
    <n v="0"/>
    <n v="0"/>
    <n v="0"/>
    <n v="0"/>
    <n v="0"/>
    <n v="0"/>
    <n v="0"/>
    <n v="0"/>
    <n v="0"/>
  </r>
  <r>
    <x v="3"/>
    <x v="8"/>
    <x v="0"/>
    <n v="0"/>
    <n v="0"/>
    <n v="0"/>
    <n v="0"/>
    <n v="0"/>
    <n v="0"/>
    <n v="0"/>
    <n v="0"/>
    <n v="0"/>
    <n v="0"/>
    <n v="0"/>
    <n v="0"/>
    <n v="0"/>
    <n v="0"/>
    <n v="0"/>
    <n v="0"/>
    <n v="0"/>
    <n v="0"/>
    <n v="0"/>
    <n v="0"/>
    <n v="0"/>
    <n v="0"/>
    <n v="0"/>
    <n v="0"/>
  </r>
  <r>
    <x v="3"/>
    <x v="9"/>
    <x v="10"/>
    <n v="0"/>
    <n v="0"/>
    <n v="0"/>
    <n v="0"/>
    <n v="0"/>
    <n v="0"/>
    <n v="0"/>
    <n v="0"/>
    <n v="0"/>
    <n v="0"/>
    <n v="0"/>
    <n v="0"/>
    <n v="0"/>
    <n v="0"/>
    <n v="0"/>
    <n v="0"/>
    <n v="0"/>
    <n v="0"/>
    <n v="0"/>
    <n v="0"/>
    <n v="0"/>
    <n v="0"/>
    <n v="0"/>
    <n v="0"/>
  </r>
  <r>
    <x v="3"/>
    <x v="9"/>
    <x v="9"/>
    <n v="0"/>
    <n v="0"/>
    <n v="0"/>
    <n v="0"/>
    <n v="0"/>
    <n v="0"/>
    <n v="0"/>
    <n v="0"/>
    <n v="0"/>
    <n v="0"/>
    <n v="0"/>
    <n v="0"/>
    <n v="0"/>
    <n v="0"/>
    <n v="0"/>
    <n v="0"/>
    <n v="0"/>
    <n v="0"/>
    <n v="0"/>
    <n v="0"/>
    <n v="0"/>
    <n v="0"/>
    <n v="0"/>
    <n v="0"/>
  </r>
  <r>
    <x v="3"/>
    <x v="9"/>
    <x v="8"/>
    <n v="0"/>
    <n v="0"/>
    <n v="0"/>
    <n v="0"/>
    <n v="0"/>
    <n v="0"/>
    <n v="0"/>
    <n v="0"/>
    <n v="0"/>
    <n v="0"/>
    <n v="0"/>
    <n v="0"/>
    <n v="0"/>
    <n v="0"/>
    <n v="0"/>
    <n v="0"/>
    <n v="0"/>
    <n v="0"/>
    <n v="0"/>
    <n v="0"/>
    <n v="0"/>
    <n v="0"/>
    <n v="0"/>
    <n v="0"/>
  </r>
  <r>
    <x v="3"/>
    <x v="9"/>
    <x v="7"/>
    <n v="0"/>
    <n v="0"/>
    <n v="0"/>
    <n v="0"/>
    <n v="0"/>
    <n v="0"/>
    <n v="0"/>
    <n v="0"/>
    <n v="0"/>
    <n v="0"/>
    <n v="0"/>
    <n v="0"/>
    <n v="0"/>
    <n v="0"/>
    <n v="0"/>
    <n v="0"/>
    <n v="0"/>
    <n v="0"/>
    <n v="0"/>
    <n v="0"/>
    <n v="0"/>
    <n v="0"/>
    <n v="0"/>
    <n v="0"/>
  </r>
  <r>
    <x v="3"/>
    <x v="9"/>
    <x v="6"/>
    <n v="0"/>
    <n v="0"/>
    <n v="0"/>
    <n v="0"/>
    <n v="0"/>
    <n v="0"/>
    <n v="0"/>
    <n v="0"/>
    <n v="0"/>
    <n v="0"/>
    <n v="0"/>
    <n v="0"/>
    <n v="0"/>
    <n v="0"/>
    <n v="0"/>
    <n v="0"/>
    <n v="0"/>
    <n v="0"/>
    <n v="0"/>
    <n v="0"/>
    <n v="0"/>
    <n v="0"/>
    <n v="0"/>
    <n v="0"/>
  </r>
  <r>
    <x v="3"/>
    <x v="9"/>
    <x v="5"/>
    <n v="0"/>
    <n v="0"/>
    <n v="0"/>
    <n v="0"/>
    <n v="0"/>
    <n v="0"/>
    <n v="0"/>
    <n v="0"/>
    <n v="0"/>
    <n v="0"/>
    <n v="0"/>
    <n v="0"/>
    <n v="0"/>
    <n v="0"/>
    <n v="0"/>
    <n v="0"/>
    <n v="0"/>
    <n v="0"/>
    <n v="0"/>
    <n v="0"/>
    <n v="0"/>
    <n v="0"/>
    <n v="0"/>
    <n v="0"/>
  </r>
  <r>
    <x v="3"/>
    <x v="9"/>
    <x v="4"/>
    <n v="0"/>
    <n v="0"/>
    <n v="0"/>
    <n v="0"/>
    <n v="0"/>
    <n v="0"/>
    <n v="0"/>
    <n v="0"/>
    <n v="0"/>
    <n v="0"/>
    <n v="0"/>
    <n v="0"/>
    <n v="0"/>
    <n v="0"/>
    <n v="0"/>
    <n v="0"/>
    <n v="0"/>
    <n v="0"/>
    <n v="0"/>
    <n v="0"/>
    <n v="0"/>
    <n v="0"/>
    <n v="0"/>
    <n v="0"/>
  </r>
  <r>
    <x v="3"/>
    <x v="9"/>
    <x v="3"/>
    <n v="0"/>
    <n v="0"/>
    <n v="0"/>
    <n v="0"/>
    <n v="0"/>
    <n v="0"/>
    <n v="0"/>
    <n v="0"/>
    <n v="0"/>
    <n v="0"/>
    <n v="0"/>
    <n v="0"/>
    <n v="0"/>
    <n v="0"/>
    <n v="0"/>
    <n v="0"/>
    <n v="0"/>
    <n v="0"/>
    <n v="0"/>
    <n v="0"/>
    <n v="0"/>
    <n v="0"/>
    <n v="0"/>
    <n v="0"/>
  </r>
  <r>
    <x v="3"/>
    <x v="9"/>
    <x v="2"/>
    <n v="0"/>
    <n v="0"/>
    <n v="0"/>
    <n v="0"/>
    <n v="0"/>
    <n v="0"/>
    <n v="0"/>
    <n v="0"/>
    <n v="0"/>
    <n v="0"/>
    <n v="0"/>
    <n v="0"/>
    <n v="0"/>
    <n v="0"/>
    <n v="0"/>
    <n v="0"/>
    <n v="0"/>
    <n v="0"/>
    <n v="0"/>
    <n v="0"/>
    <n v="0"/>
    <n v="0"/>
    <n v="0"/>
    <n v="0"/>
  </r>
  <r>
    <x v="3"/>
    <x v="9"/>
    <x v="1"/>
    <n v="0"/>
    <n v="0"/>
    <n v="0"/>
    <n v="0"/>
    <n v="0"/>
    <n v="0"/>
    <n v="0"/>
    <n v="0"/>
    <n v="0"/>
    <n v="0"/>
    <n v="0"/>
    <n v="0"/>
    <n v="0"/>
    <n v="0"/>
    <n v="0"/>
    <n v="0"/>
    <n v="0"/>
    <n v="0"/>
    <n v="0"/>
    <n v="0"/>
    <n v="0"/>
    <n v="0"/>
    <n v="0"/>
    <n v="0"/>
  </r>
  <r>
    <x v="3"/>
    <x v="9"/>
    <x v="0"/>
    <n v="0"/>
    <n v="0"/>
    <n v="0"/>
    <n v="0"/>
    <n v="0"/>
    <n v="0"/>
    <n v="0"/>
    <n v="0"/>
    <n v="0"/>
    <n v="0"/>
    <n v="0"/>
    <n v="0"/>
    <n v="0"/>
    <n v="0"/>
    <n v="0"/>
    <n v="0"/>
    <n v="0"/>
    <n v="0"/>
    <n v="0"/>
    <n v="0"/>
    <n v="0"/>
    <n v="0"/>
    <n v="0"/>
    <n v="0"/>
  </r>
  <r>
    <x v="4"/>
    <x v="0"/>
    <x v="10"/>
    <n v="0"/>
    <n v="0"/>
    <n v="0"/>
    <n v="0"/>
    <n v="0"/>
    <n v="0"/>
    <n v="0"/>
    <n v="0"/>
    <n v="0"/>
    <n v="0"/>
    <n v="0"/>
    <n v="0"/>
    <n v="0"/>
    <n v="0"/>
    <n v="0"/>
    <n v="0"/>
    <n v="0"/>
    <n v="0"/>
    <n v="0"/>
    <n v="0"/>
    <n v="0"/>
    <n v="0"/>
    <n v="0"/>
    <n v="0"/>
  </r>
  <r>
    <x v="4"/>
    <x v="0"/>
    <x v="9"/>
    <n v="0"/>
    <n v="0"/>
    <n v="0"/>
    <n v="0"/>
    <n v="0"/>
    <n v="0"/>
    <n v="0"/>
    <n v="0"/>
    <n v="0"/>
    <n v="0"/>
    <n v="0"/>
    <n v="0"/>
    <n v="0"/>
    <n v="0"/>
    <n v="0"/>
    <n v="0"/>
    <n v="0"/>
    <n v="0"/>
    <n v="0"/>
    <n v="0"/>
    <n v="0"/>
    <n v="0"/>
    <n v="0"/>
    <n v="0"/>
  </r>
  <r>
    <x v="4"/>
    <x v="0"/>
    <x v="8"/>
    <n v="0"/>
    <n v="0"/>
    <n v="0"/>
    <n v="0"/>
    <n v="0"/>
    <n v="0"/>
    <n v="0"/>
    <n v="0"/>
    <n v="0"/>
    <n v="0"/>
    <n v="0"/>
    <n v="0"/>
    <n v="0"/>
    <n v="0"/>
    <n v="0"/>
    <n v="0"/>
    <n v="0"/>
    <n v="0"/>
    <n v="0"/>
    <n v="0"/>
    <n v="0"/>
    <n v="0"/>
    <n v="0"/>
    <n v="0"/>
  </r>
  <r>
    <x v="4"/>
    <x v="0"/>
    <x v="7"/>
    <n v="0"/>
    <n v="0"/>
    <n v="0"/>
    <n v="0"/>
    <n v="0"/>
    <n v="0"/>
    <n v="0"/>
    <n v="0"/>
    <n v="0"/>
    <n v="0"/>
    <n v="0"/>
    <n v="0"/>
    <n v="0"/>
    <n v="0"/>
    <n v="0"/>
    <n v="0"/>
    <n v="0"/>
    <n v="0"/>
    <n v="0"/>
    <n v="0"/>
    <n v="0"/>
    <n v="0"/>
    <n v="0"/>
    <n v="0"/>
  </r>
  <r>
    <x v="4"/>
    <x v="0"/>
    <x v="6"/>
    <n v="0"/>
    <n v="0"/>
    <n v="0"/>
    <n v="0"/>
    <n v="0"/>
    <n v="0"/>
    <n v="0"/>
    <n v="0"/>
    <n v="0"/>
    <n v="0"/>
    <n v="0"/>
    <n v="0"/>
    <n v="0"/>
    <n v="0"/>
    <n v="0"/>
    <n v="0"/>
    <n v="0"/>
    <n v="0"/>
    <n v="0"/>
    <n v="0"/>
    <n v="0"/>
    <n v="0"/>
    <n v="0"/>
    <n v="0"/>
  </r>
  <r>
    <x v="4"/>
    <x v="0"/>
    <x v="5"/>
    <n v="0"/>
    <n v="0"/>
    <n v="0"/>
    <n v="0"/>
    <n v="0"/>
    <n v="0"/>
    <n v="0"/>
    <n v="0"/>
    <n v="0"/>
    <n v="0"/>
    <n v="0"/>
    <n v="0"/>
    <n v="0"/>
    <n v="0"/>
    <n v="0"/>
    <n v="0"/>
    <n v="0"/>
    <n v="0"/>
    <n v="0"/>
    <n v="0"/>
    <n v="0"/>
    <n v="0"/>
    <n v="0"/>
    <n v="0"/>
  </r>
  <r>
    <x v="4"/>
    <x v="0"/>
    <x v="4"/>
    <n v="0"/>
    <n v="0"/>
    <n v="0"/>
    <n v="0"/>
    <n v="0"/>
    <n v="0"/>
    <n v="0"/>
    <n v="0"/>
    <n v="0"/>
    <n v="0"/>
    <n v="0"/>
    <n v="0"/>
    <n v="0"/>
    <n v="0"/>
    <n v="0"/>
    <n v="0"/>
    <n v="0"/>
    <n v="0"/>
    <n v="0"/>
    <n v="0"/>
    <n v="0"/>
    <n v="0"/>
    <n v="0"/>
    <n v="0"/>
  </r>
  <r>
    <x v="4"/>
    <x v="0"/>
    <x v="3"/>
    <n v="0"/>
    <n v="0"/>
    <n v="0"/>
    <n v="0"/>
    <n v="0"/>
    <n v="0"/>
    <n v="0"/>
    <n v="0"/>
    <n v="0"/>
    <n v="0"/>
    <n v="0"/>
    <n v="0"/>
    <n v="0"/>
    <n v="0"/>
    <n v="0"/>
    <n v="0"/>
    <n v="0"/>
    <n v="0"/>
    <n v="0"/>
    <n v="0"/>
    <n v="0"/>
    <n v="0"/>
    <n v="0"/>
    <n v="0"/>
  </r>
  <r>
    <x v="4"/>
    <x v="0"/>
    <x v="2"/>
    <n v="0"/>
    <n v="0"/>
    <n v="0"/>
    <n v="0"/>
    <n v="0"/>
    <n v="0"/>
    <n v="0"/>
    <n v="0"/>
    <n v="0"/>
    <n v="0"/>
    <n v="0"/>
    <n v="0"/>
    <n v="0"/>
    <n v="0"/>
    <n v="0"/>
    <n v="0"/>
    <n v="0"/>
    <n v="0"/>
    <n v="0"/>
    <n v="0"/>
    <n v="0"/>
    <n v="0"/>
    <n v="0"/>
    <n v="0"/>
  </r>
  <r>
    <x v="4"/>
    <x v="0"/>
    <x v="1"/>
    <n v="0"/>
    <n v="0"/>
    <n v="0"/>
    <n v="0"/>
    <n v="0"/>
    <n v="0"/>
    <n v="0"/>
    <n v="0"/>
    <n v="0"/>
    <n v="0"/>
    <n v="0"/>
    <n v="0"/>
    <n v="0"/>
    <n v="0"/>
    <n v="0"/>
    <n v="0"/>
    <n v="0"/>
    <n v="0"/>
    <n v="0"/>
    <n v="0"/>
    <n v="0"/>
    <n v="0"/>
    <n v="0"/>
    <n v="0"/>
  </r>
  <r>
    <x v="4"/>
    <x v="0"/>
    <x v="0"/>
    <n v="0"/>
    <n v="0"/>
    <n v="0"/>
    <n v="0"/>
    <n v="0"/>
    <n v="0"/>
    <n v="0"/>
    <n v="0"/>
    <n v="0"/>
    <n v="0"/>
    <n v="0"/>
    <n v="0"/>
    <n v="0"/>
    <n v="0"/>
    <n v="0"/>
    <n v="0"/>
    <n v="0"/>
    <n v="0"/>
    <n v="0"/>
    <n v="0"/>
    <n v="0"/>
    <n v="0"/>
    <n v="0"/>
    <n v="0"/>
  </r>
  <r>
    <x v="4"/>
    <x v="1"/>
    <x v="10"/>
    <n v="0"/>
    <n v="0"/>
    <n v="0"/>
    <n v="0"/>
    <n v="0"/>
    <n v="0"/>
    <n v="0"/>
    <n v="0"/>
    <n v="0"/>
    <n v="0"/>
    <n v="0"/>
    <n v="0"/>
    <n v="0"/>
    <n v="0"/>
    <n v="0"/>
    <n v="0"/>
    <n v="0"/>
    <n v="0"/>
    <n v="0"/>
    <n v="0"/>
    <n v="0"/>
    <n v="0"/>
    <n v="0"/>
    <n v="0"/>
  </r>
  <r>
    <x v="4"/>
    <x v="1"/>
    <x v="9"/>
    <n v="0"/>
    <n v="0"/>
    <n v="0"/>
    <n v="0"/>
    <n v="0"/>
    <n v="0"/>
    <n v="0"/>
    <n v="0"/>
    <n v="0"/>
    <n v="0"/>
    <n v="0"/>
    <n v="0"/>
    <n v="0"/>
    <n v="0"/>
    <n v="0"/>
    <n v="0"/>
    <n v="0"/>
    <n v="0"/>
    <n v="0"/>
    <n v="0"/>
    <n v="0"/>
    <n v="0"/>
    <n v="0"/>
    <n v="0"/>
  </r>
  <r>
    <x v="4"/>
    <x v="1"/>
    <x v="8"/>
    <n v="0"/>
    <n v="0"/>
    <n v="0"/>
    <n v="0"/>
    <n v="0"/>
    <n v="0"/>
    <n v="0"/>
    <n v="0"/>
    <n v="0"/>
    <n v="0"/>
    <n v="0"/>
    <n v="0"/>
    <n v="0"/>
    <n v="0"/>
    <n v="0"/>
    <n v="0"/>
    <n v="0"/>
    <n v="0"/>
    <n v="0"/>
    <n v="0"/>
    <n v="0"/>
    <n v="0"/>
    <n v="0"/>
    <n v="0"/>
  </r>
  <r>
    <x v="4"/>
    <x v="1"/>
    <x v="7"/>
    <n v="0"/>
    <n v="0"/>
    <n v="0"/>
    <n v="0"/>
    <n v="0"/>
    <n v="0"/>
    <n v="0"/>
    <n v="0"/>
    <n v="0"/>
    <n v="0"/>
    <n v="0"/>
    <n v="0"/>
    <n v="0"/>
    <n v="0"/>
    <n v="0"/>
    <n v="0"/>
    <n v="0"/>
    <n v="0"/>
    <n v="0"/>
    <n v="0"/>
    <n v="0"/>
    <n v="0"/>
    <n v="0"/>
    <n v="0"/>
  </r>
  <r>
    <x v="4"/>
    <x v="1"/>
    <x v="6"/>
    <n v="0"/>
    <n v="0"/>
    <n v="0"/>
    <n v="0"/>
    <n v="0"/>
    <n v="0"/>
    <n v="0"/>
    <n v="0"/>
    <n v="0"/>
    <n v="0"/>
    <n v="0"/>
    <n v="0"/>
    <n v="0"/>
    <n v="0"/>
    <n v="0"/>
    <n v="0"/>
    <n v="0"/>
    <n v="0"/>
    <n v="0"/>
    <n v="0"/>
    <n v="0"/>
    <n v="0"/>
    <n v="0"/>
    <n v="0"/>
  </r>
  <r>
    <x v="4"/>
    <x v="1"/>
    <x v="5"/>
    <n v="0"/>
    <n v="0"/>
    <n v="0"/>
    <n v="0"/>
    <n v="0"/>
    <n v="0"/>
    <n v="0"/>
    <n v="0"/>
    <n v="0"/>
    <n v="0"/>
    <n v="0"/>
    <n v="0"/>
    <n v="0"/>
    <n v="0"/>
    <n v="0"/>
    <n v="0"/>
    <n v="0"/>
    <n v="0"/>
    <n v="0"/>
    <n v="0"/>
    <n v="0"/>
    <n v="0"/>
    <n v="0"/>
    <n v="0"/>
  </r>
  <r>
    <x v="4"/>
    <x v="1"/>
    <x v="4"/>
    <n v="0"/>
    <n v="0"/>
    <n v="0"/>
    <n v="0"/>
    <n v="0"/>
    <n v="0"/>
    <n v="0"/>
    <n v="0"/>
    <n v="0"/>
    <n v="0"/>
    <n v="0"/>
    <n v="0"/>
    <n v="0"/>
    <n v="0"/>
    <n v="0"/>
    <n v="0"/>
    <n v="0"/>
    <n v="0"/>
    <n v="0"/>
    <n v="0"/>
    <n v="0"/>
    <n v="0"/>
    <n v="0"/>
    <n v="0"/>
  </r>
  <r>
    <x v="4"/>
    <x v="1"/>
    <x v="3"/>
    <n v="0"/>
    <n v="0"/>
    <n v="0"/>
    <n v="0"/>
    <n v="0"/>
    <n v="0"/>
    <n v="0"/>
    <n v="0"/>
    <n v="0"/>
    <n v="0"/>
    <n v="0"/>
    <n v="0"/>
    <n v="0"/>
    <n v="0"/>
    <n v="0"/>
    <n v="0"/>
    <n v="0"/>
    <n v="0"/>
    <n v="0"/>
    <n v="0"/>
    <n v="0"/>
    <n v="0"/>
    <n v="0"/>
    <n v="0"/>
  </r>
  <r>
    <x v="4"/>
    <x v="1"/>
    <x v="2"/>
    <n v="0"/>
    <n v="0"/>
    <n v="0"/>
    <n v="0"/>
    <n v="0"/>
    <n v="0"/>
    <n v="0"/>
    <n v="0"/>
    <n v="0"/>
    <n v="0"/>
    <n v="0"/>
    <n v="0"/>
    <n v="0"/>
    <n v="0"/>
    <n v="0"/>
    <n v="0"/>
    <n v="0"/>
    <n v="0"/>
    <n v="0"/>
    <n v="0"/>
    <n v="0"/>
    <n v="0"/>
    <n v="0"/>
    <n v="0"/>
  </r>
  <r>
    <x v="4"/>
    <x v="1"/>
    <x v="1"/>
    <n v="0"/>
    <n v="0"/>
    <n v="0"/>
    <n v="0"/>
    <n v="0"/>
    <n v="0"/>
    <n v="0"/>
    <n v="0"/>
    <n v="0"/>
    <n v="0"/>
    <n v="0"/>
    <n v="0"/>
    <n v="0"/>
    <n v="0"/>
    <n v="0"/>
    <n v="0"/>
    <n v="0"/>
    <n v="0"/>
    <n v="0"/>
    <n v="0"/>
    <n v="0"/>
    <n v="0"/>
    <n v="0"/>
    <n v="0"/>
  </r>
  <r>
    <x v="4"/>
    <x v="1"/>
    <x v="0"/>
    <n v="0"/>
    <n v="0"/>
    <n v="0"/>
    <n v="0"/>
    <n v="0"/>
    <n v="0"/>
    <n v="0"/>
    <n v="0"/>
    <n v="0"/>
    <n v="0"/>
    <n v="0"/>
    <n v="0"/>
    <n v="0"/>
    <n v="0"/>
    <n v="0"/>
    <n v="0"/>
    <n v="0"/>
    <n v="0"/>
    <n v="0"/>
    <n v="0"/>
    <n v="0"/>
    <n v="0"/>
    <n v="0"/>
    <n v="0"/>
  </r>
  <r>
    <x v="4"/>
    <x v="2"/>
    <x v="10"/>
    <n v="0"/>
    <n v="0"/>
    <n v="0"/>
    <n v="0"/>
    <n v="0"/>
    <n v="0"/>
    <n v="0"/>
    <n v="0"/>
    <n v="0"/>
    <n v="0"/>
    <n v="0"/>
    <n v="0"/>
    <n v="0"/>
    <n v="0"/>
    <n v="0"/>
    <n v="0"/>
    <n v="0"/>
    <n v="0"/>
    <n v="0"/>
    <n v="0"/>
    <n v="0"/>
    <n v="0"/>
    <n v="0"/>
    <n v="0"/>
  </r>
  <r>
    <x v="4"/>
    <x v="2"/>
    <x v="9"/>
    <n v="0"/>
    <n v="0"/>
    <n v="0"/>
    <n v="0"/>
    <n v="0"/>
    <n v="0"/>
    <n v="0"/>
    <n v="0"/>
    <n v="0"/>
    <n v="0"/>
    <n v="0"/>
    <n v="0"/>
    <n v="0"/>
    <n v="0"/>
    <n v="0"/>
    <n v="0"/>
    <n v="0"/>
    <n v="0"/>
    <n v="0"/>
    <n v="0"/>
    <n v="0"/>
    <n v="0"/>
    <n v="0"/>
    <n v="0"/>
  </r>
  <r>
    <x v="4"/>
    <x v="2"/>
    <x v="8"/>
    <n v="0"/>
    <n v="0"/>
    <n v="0"/>
    <n v="0"/>
    <n v="0"/>
    <n v="0"/>
    <n v="0"/>
    <n v="0"/>
    <n v="0"/>
    <n v="0"/>
    <n v="0"/>
    <n v="0"/>
    <n v="0"/>
    <n v="0"/>
    <n v="0"/>
    <n v="0"/>
    <n v="0"/>
    <n v="0"/>
    <n v="0"/>
    <n v="0"/>
    <n v="0"/>
    <n v="0"/>
    <n v="0"/>
    <n v="0"/>
  </r>
  <r>
    <x v="4"/>
    <x v="2"/>
    <x v="7"/>
    <n v="0"/>
    <n v="0"/>
    <n v="0"/>
    <n v="0"/>
    <n v="0"/>
    <n v="0"/>
    <n v="0"/>
    <n v="0"/>
    <n v="0"/>
    <n v="0"/>
    <n v="0"/>
    <n v="0"/>
    <n v="0"/>
    <n v="0"/>
    <n v="0"/>
    <n v="0"/>
    <n v="0"/>
    <n v="0"/>
    <n v="0"/>
    <n v="0"/>
    <n v="0"/>
    <n v="0"/>
    <n v="0"/>
    <n v="0"/>
  </r>
  <r>
    <x v="4"/>
    <x v="2"/>
    <x v="6"/>
    <n v="0"/>
    <n v="0"/>
    <n v="0"/>
    <n v="0"/>
    <n v="0"/>
    <n v="0"/>
    <n v="0"/>
    <n v="0"/>
    <n v="0"/>
    <n v="0"/>
    <n v="0"/>
    <n v="0"/>
    <n v="0"/>
    <n v="0"/>
    <n v="0"/>
    <n v="0"/>
    <n v="0"/>
    <n v="0"/>
    <n v="0"/>
    <n v="0"/>
    <n v="0"/>
    <n v="0"/>
    <n v="0"/>
    <n v="0"/>
  </r>
  <r>
    <x v="4"/>
    <x v="2"/>
    <x v="5"/>
    <n v="0"/>
    <n v="0"/>
    <n v="0"/>
    <n v="0"/>
    <n v="0"/>
    <n v="0"/>
    <n v="0"/>
    <n v="0"/>
    <n v="0"/>
    <n v="0"/>
    <n v="0"/>
    <n v="0"/>
    <n v="0"/>
    <n v="0"/>
    <n v="0"/>
    <n v="0"/>
    <n v="0"/>
    <n v="0"/>
    <n v="0"/>
    <n v="0"/>
    <n v="0"/>
    <n v="0"/>
    <n v="0"/>
    <n v="0"/>
  </r>
  <r>
    <x v="4"/>
    <x v="2"/>
    <x v="4"/>
    <n v="0"/>
    <n v="0"/>
    <n v="0"/>
    <n v="0"/>
    <n v="0"/>
    <n v="0"/>
    <n v="0"/>
    <n v="0"/>
    <n v="0"/>
    <n v="0"/>
    <n v="0"/>
    <n v="0"/>
    <n v="0"/>
    <n v="0"/>
    <n v="0"/>
    <n v="0"/>
    <n v="0"/>
    <n v="0"/>
    <n v="0"/>
    <n v="0"/>
    <n v="0"/>
    <n v="0"/>
    <n v="0"/>
    <n v="0"/>
  </r>
  <r>
    <x v="4"/>
    <x v="2"/>
    <x v="3"/>
    <n v="0"/>
    <n v="0"/>
    <n v="0"/>
    <n v="0"/>
    <n v="0"/>
    <n v="0"/>
    <n v="0"/>
    <n v="0"/>
    <n v="0"/>
    <n v="0"/>
    <n v="0"/>
    <n v="0"/>
    <n v="0"/>
    <n v="0"/>
    <n v="0"/>
    <n v="0"/>
    <n v="0"/>
    <n v="0"/>
    <n v="0"/>
    <n v="0"/>
    <n v="0"/>
    <n v="0"/>
    <n v="0"/>
    <n v="0"/>
  </r>
  <r>
    <x v="4"/>
    <x v="2"/>
    <x v="2"/>
    <n v="0"/>
    <n v="0"/>
    <n v="0"/>
    <n v="0"/>
    <n v="0"/>
    <n v="0"/>
    <n v="0"/>
    <n v="0"/>
    <n v="0"/>
    <n v="0"/>
    <n v="0"/>
    <n v="0"/>
    <n v="0"/>
    <n v="0"/>
    <n v="0"/>
    <n v="0"/>
    <n v="0"/>
    <n v="0"/>
    <n v="0"/>
    <n v="0"/>
    <n v="0"/>
    <n v="0"/>
    <n v="0"/>
    <n v="0"/>
  </r>
  <r>
    <x v="4"/>
    <x v="2"/>
    <x v="1"/>
    <n v="0"/>
    <n v="0"/>
    <n v="0"/>
    <n v="0"/>
    <n v="0"/>
    <n v="0"/>
    <n v="0"/>
    <n v="0"/>
    <n v="0"/>
    <n v="0"/>
    <n v="0"/>
    <n v="0"/>
    <n v="0"/>
    <n v="0"/>
    <n v="0"/>
    <n v="0"/>
    <n v="0"/>
    <n v="0"/>
    <n v="0"/>
    <n v="0"/>
    <n v="0"/>
    <n v="0"/>
    <n v="0"/>
    <n v="0"/>
  </r>
  <r>
    <x v="4"/>
    <x v="2"/>
    <x v="0"/>
    <n v="0"/>
    <n v="0"/>
    <n v="0"/>
    <n v="0"/>
    <n v="0"/>
    <n v="0"/>
    <n v="0"/>
    <n v="0"/>
    <n v="0"/>
    <n v="0"/>
    <n v="0"/>
    <n v="0"/>
    <n v="0"/>
    <n v="0"/>
    <n v="0"/>
    <n v="0"/>
    <n v="0"/>
    <n v="0"/>
    <n v="0"/>
    <n v="0"/>
    <n v="0"/>
    <n v="0"/>
    <n v="0"/>
    <n v="0"/>
  </r>
  <r>
    <x v="4"/>
    <x v="3"/>
    <x v="10"/>
    <n v="0"/>
    <n v="0"/>
    <n v="0"/>
    <n v="0"/>
    <n v="0"/>
    <n v="0"/>
    <n v="0"/>
    <n v="0"/>
    <n v="0"/>
    <n v="0"/>
    <n v="0"/>
    <n v="0"/>
    <n v="0"/>
    <n v="0"/>
    <n v="0"/>
    <n v="0"/>
    <n v="0"/>
    <n v="0"/>
    <n v="0"/>
    <n v="0"/>
    <n v="0"/>
    <n v="0"/>
    <n v="0"/>
    <n v="0"/>
  </r>
  <r>
    <x v="4"/>
    <x v="3"/>
    <x v="9"/>
    <n v="0"/>
    <n v="0"/>
    <n v="0"/>
    <n v="0"/>
    <n v="0"/>
    <n v="0"/>
    <n v="0"/>
    <n v="0"/>
    <n v="0"/>
    <n v="0"/>
    <n v="0"/>
    <n v="0"/>
    <n v="0"/>
    <n v="0"/>
    <n v="0"/>
    <n v="0"/>
    <n v="0"/>
    <n v="0"/>
    <n v="0"/>
    <n v="0"/>
    <n v="0"/>
    <n v="0"/>
    <n v="0"/>
    <n v="0"/>
  </r>
  <r>
    <x v="4"/>
    <x v="3"/>
    <x v="8"/>
    <n v="0"/>
    <n v="0"/>
    <n v="0"/>
    <n v="0"/>
    <n v="0"/>
    <n v="0"/>
    <n v="0"/>
    <n v="0"/>
    <n v="0"/>
    <n v="0"/>
    <n v="0"/>
    <n v="0"/>
    <n v="0"/>
    <n v="0"/>
    <n v="0"/>
    <n v="0"/>
    <n v="0"/>
    <n v="0"/>
    <n v="0"/>
    <n v="0"/>
    <n v="0"/>
    <n v="0"/>
    <n v="0"/>
    <n v="0"/>
  </r>
  <r>
    <x v="4"/>
    <x v="3"/>
    <x v="7"/>
    <n v="0"/>
    <n v="0"/>
    <n v="0"/>
    <n v="0"/>
    <n v="0"/>
    <n v="0"/>
    <n v="0"/>
    <n v="0"/>
    <n v="0"/>
    <n v="0"/>
    <n v="0"/>
    <n v="0"/>
    <n v="0"/>
    <n v="0"/>
    <n v="0"/>
    <n v="0"/>
    <n v="0"/>
    <n v="0"/>
    <n v="0"/>
    <n v="0"/>
    <n v="0"/>
    <n v="0"/>
    <n v="0"/>
    <n v="0"/>
  </r>
  <r>
    <x v="4"/>
    <x v="3"/>
    <x v="6"/>
    <n v="0"/>
    <n v="0"/>
    <n v="0"/>
    <n v="0"/>
    <n v="0"/>
    <n v="0"/>
    <n v="0"/>
    <n v="0"/>
    <n v="0"/>
    <n v="0"/>
    <n v="0"/>
    <n v="0"/>
    <n v="0"/>
    <n v="0"/>
    <n v="0"/>
    <n v="0"/>
    <n v="0"/>
    <n v="0"/>
    <n v="0"/>
    <n v="0"/>
    <n v="0"/>
    <n v="0"/>
    <n v="0"/>
    <n v="0"/>
  </r>
  <r>
    <x v="4"/>
    <x v="3"/>
    <x v="5"/>
    <n v="0"/>
    <n v="0"/>
    <n v="0"/>
    <n v="0"/>
    <n v="0"/>
    <n v="0"/>
    <n v="0"/>
    <n v="0"/>
    <n v="0"/>
    <n v="0"/>
    <n v="0"/>
    <n v="0"/>
    <n v="0"/>
    <n v="0"/>
    <n v="0"/>
    <n v="0"/>
    <n v="0"/>
    <n v="0"/>
    <n v="0"/>
    <n v="0"/>
    <n v="0"/>
    <n v="0"/>
    <n v="0"/>
    <n v="0"/>
  </r>
  <r>
    <x v="4"/>
    <x v="3"/>
    <x v="4"/>
    <n v="0"/>
    <n v="0"/>
    <n v="0"/>
    <n v="0"/>
    <n v="0"/>
    <n v="0"/>
    <n v="0"/>
    <n v="0"/>
    <n v="0"/>
    <n v="0"/>
    <n v="0"/>
    <n v="0"/>
    <n v="0"/>
    <n v="0"/>
    <n v="0"/>
    <n v="0"/>
    <n v="0"/>
    <n v="0"/>
    <n v="0"/>
    <n v="0"/>
    <n v="0"/>
    <n v="0"/>
    <n v="0"/>
    <n v="0"/>
  </r>
  <r>
    <x v="4"/>
    <x v="3"/>
    <x v="3"/>
    <n v="0"/>
    <n v="0"/>
    <n v="0"/>
    <n v="0"/>
    <n v="0"/>
    <n v="0"/>
    <n v="0"/>
    <n v="0"/>
    <n v="0"/>
    <n v="0"/>
    <n v="0"/>
    <n v="0"/>
    <n v="0"/>
    <n v="0"/>
    <n v="0"/>
    <n v="0"/>
    <n v="0"/>
    <n v="0"/>
    <n v="0"/>
    <n v="0"/>
    <n v="0"/>
    <n v="0"/>
    <n v="0"/>
    <n v="0"/>
  </r>
  <r>
    <x v="4"/>
    <x v="3"/>
    <x v="2"/>
    <n v="0"/>
    <n v="0"/>
    <n v="0"/>
    <n v="0"/>
    <n v="0"/>
    <n v="0"/>
    <n v="0"/>
    <n v="0"/>
    <n v="0"/>
    <n v="0"/>
    <n v="0"/>
    <n v="0"/>
    <n v="0"/>
    <n v="0"/>
    <n v="0"/>
    <n v="0"/>
    <n v="0"/>
    <n v="0"/>
    <n v="0"/>
    <n v="0"/>
    <n v="0"/>
    <n v="0"/>
    <n v="0"/>
    <n v="0"/>
  </r>
  <r>
    <x v="4"/>
    <x v="3"/>
    <x v="1"/>
    <n v="0"/>
    <n v="0"/>
    <n v="0"/>
    <n v="0"/>
    <n v="0"/>
    <n v="0"/>
    <n v="0"/>
    <n v="0"/>
    <n v="0"/>
    <n v="0"/>
    <n v="0"/>
    <n v="0"/>
    <n v="0"/>
    <n v="0"/>
    <n v="0"/>
    <n v="0"/>
    <n v="0"/>
    <n v="0"/>
    <n v="0"/>
    <n v="0"/>
    <n v="0"/>
    <n v="0"/>
    <n v="0"/>
    <n v="0"/>
  </r>
  <r>
    <x v="4"/>
    <x v="3"/>
    <x v="0"/>
    <n v="0"/>
    <n v="0"/>
    <n v="0"/>
    <n v="0"/>
    <n v="0"/>
    <n v="0"/>
    <n v="0"/>
    <n v="0"/>
    <n v="0"/>
    <n v="0"/>
    <n v="0"/>
    <n v="0"/>
    <n v="0"/>
    <n v="0"/>
    <n v="0"/>
    <n v="0"/>
    <n v="0"/>
    <n v="0"/>
    <n v="0"/>
    <n v="0"/>
    <n v="0"/>
    <n v="0"/>
    <n v="0"/>
    <n v="0"/>
  </r>
  <r>
    <x v="4"/>
    <x v="4"/>
    <x v="10"/>
    <n v="0"/>
    <n v="0"/>
    <n v="0"/>
    <n v="0"/>
    <n v="0"/>
    <n v="0"/>
    <n v="0"/>
    <n v="0"/>
    <n v="0"/>
    <n v="0"/>
    <n v="0"/>
    <n v="0"/>
    <n v="0"/>
    <n v="0"/>
    <n v="0"/>
    <n v="0"/>
    <n v="0"/>
    <n v="0"/>
    <n v="0"/>
    <n v="0"/>
    <n v="0"/>
    <n v="0"/>
    <n v="0"/>
    <n v="0"/>
  </r>
  <r>
    <x v="4"/>
    <x v="4"/>
    <x v="9"/>
    <n v="0"/>
    <n v="0"/>
    <n v="0"/>
    <n v="0"/>
    <n v="0"/>
    <n v="0"/>
    <n v="0"/>
    <n v="0"/>
    <n v="0"/>
    <n v="0"/>
    <n v="0"/>
    <n v="0"/>
    <n v="0"/>
    <n v="0"/>
    <n v="0"/>
    <n v="0"/>
    <n v="0"/>
    <n v="0"/>
    <n v="0"/>
    <n v="0"/>
    <n v="0"/>
    <n v="0"/>
    <n v="0"/>
    <n v="0"/>
  </r>
  <r>
    <x v="4"/>
    <x v="4"/>
    <x v="8"/>
    <n v="0"/>
    <n v="0"/>
    <n v="0"/>
    <n v="0"/>
    <n v="0"/>
    <n v="0"/>
    <n v="0"/>
    <n v="0"/>
    <n v="0"/>
    <n v="0"/>
    <n v="0"/>
    <n v="0"/>
    <n v="0"/>
    <n v="0"/>
    <n v="0"/>
    <n v="0"/>
    <n v="0"/>
    <n v="0"/>
    <n v="0"/>
    <n v="0"/>
    <n v="0"/>
    <n v="0"/>
    <n v="0"/>
    <n v="0"/>
  </r>
  <r>
    <x v="4"/>
    <x v="4"/>
    <x v="7"/>
    <n v="0"/>
    <n v="0"/>
    <n v="0"/>
    <n v="0"/>
    <n v="0"/>
    <n v="0"/>
    <n v="0"/>
    <n v="0"/>
    <n v="0"/>
    <n v="0"/>
    <n v="0"/>
    <n v="0"/>
    <n v="0"/>
    <n v="0"/>
    <n v="0"/>
    <n v="0"/>
    <n v="0"/>
    <n v="0"/>
    <n v="0"/>
    <n v="0"/>
    <n v="0"/>
    <n v="0"/>
    <n v="0"/>
    <n v="0"/>
  </r>
  <r>
    <x v="4"/>
    <x v="4"/>
    <x v="6"/>
    <n v="0"/>
    <n v="0"/>
    <n v="0"/>
    <n v="0"/>
    <n v="0"/>
    <n v="0"/>
    <n v="0"/>
    <n v="0"/>
    <n v="0"/>
    <n v="0"/>
    <n v="0"/>
    <n v="0"/>
    <n v="0"/>
    <n v="0"/>
    <n v="0"/>
    <n v="0"/>
    <n v="0"/>
    <n v="0"/>
    <n v="0"/>
    <n v="0"/>
    <n v="0"/>
    <n v="0"/>
    <n v="0"/>
    <n v="0"/>
  </r>
  <r>
    <x v="4"/>
    <x v="4"/>
    <x v="5"/>
    <n v="0"/>
    <n v="0"/>
    <n v="0"/>
    <n v="0"/>
    <n v="0"/>
    <n v="0"/>
    <n v="0"/>
    <n v="0"/>
    <n v="0"/>
    <n v="0"/>
    <n v="0"/>
    <n v="0"/>
    <n v="0"/>
    <n v="0"/>
    <n v="0"/>
    <n v="0"/>
    <n v="0"/>
    <n v="0"/>
    <n v="0"/>
    <n v="0"/>
    <n v="0"/>
    <n v="0"/>
    <n v="0"/>
    <n v="0"/>
  </r>
  <r>
    <x v="4"/>
    <x v="4"/>
    <x v="4"/>
    <n v="0"/>
    <n v="0"/>
    <n v="0"/>
    <n v="0"/>
    <n v="0"/>
    <n v="0"/>
    <n v="0"/>
    <n v="0"/>
    <n v="0"/>
    <n v="0"/>
    <n v="0"/>
    <n v="0"/>
    <n v="0"/>
    <n v="0"/>
    <n v="0"/>
    <n v="0"/>
    <n v="0"/>
    <n v="0"/>
    <n v="0"/>
    <n v="0"/>
    <n v="0"/>
    <n v="0"/>
    <n v="0"/>
    <n v="0"/>
  </r>
  <r>
    <x v="4"/>
    <x v="4"/>
    <x v="3"/>
    <n v="0"/>
    <n v="0"/>
    <n v="0"/>
    <n v="0"/>
    <n v="0"/>
    <n v="0"/>
    <n v="0"/>
    <n v="0"/>
    <n v="0"/>
    <n v="0"/>
    <n v="0"/>
    <n v="0"/>
    <n v="0"/>
    <n v="0"/>
    <n v="0"/>
    <n v="0"/>
    <n v="0"/>
    <n v="0"/>
    <n v="0"/>
    <n v="0"/>
    <n v="0"/>
    <n v="0"/>
    <n v="0"/>
    <n v="0"/>
  </r>
  <r>
    <x v="4"/>
    <x v="4"/>
    <x v="2"/>
    <n v="0"/>
    <n v="0"/>
    <n v="0"/>
    <n v="0"/>
    <n v="0"/>
    <n v="0"/>
    <n v="0"/>
    <n v="0"/>
    <n v="0"/>
    <n v="0"/>
    <n v="0"/>
    <n v="0"/>
    <n v="0"/>
    <n v="0"/>
    <n v="0"/>
    <n v="0"/>
    <n v="0"/>
    <n v="0"/>
    <n v="0"/>
    <n v="0"/>
    <n v="0"/>
    <n v="0"/>
    <n v="0"/>
    <n v="0"/>
  </r>
  <r>
    <x v="4"/>
    <x v="4"/>
    <x v="1"/>
    <n v="0"/>
    <n v="0"/>
    <n v="0"/>
    <n v="0"/>
    <n v="0"/>
    <n v="0"/>
    <n v="0"/>
    <n v="0"/>
    <n v="0"/>
    <n v="0"/>
    <n v="0"/>
    <n v="0"/>
    <n v="0"/>
    <n v="0"/>
    <n v="0"/>
    <n v="0"/>
    <n v="0"/>
    <n v="0"/>
    <n v="0"/>
    <n v="0"/>
    <n v="0"/>
    <n v="0"/>
    <n v="0"/>
    <n v="0"/>
  </r>
  <r>
    <x v="4"/>
    <x v="4"/>
    <x v="0"/>
    <n v="0"/>
    <n v="0"/>
    <n v="0"/>
    <n v="0"/>
    <n v="0"/>
    <n v="0"/>
    <n v="0"/>
    <n v="0"/>
    <n v="0"/>
    <n v="0"/>
    <n v="0"/>
    <n v="0"/>
    <n v="0"/>
    <n v="0"/>
    <n v="0"/>
    <n v="0"/>
    <n v="0"/>
    <n v="0"/>
    <n v="0"/>
    <n v="0"/>
    <n v="0"/>
    <n v="0"/>
    <n v="0"/>
    <n v="0"/>
  </r>
  <r>
    <x v="4"/>
    <x v="5"/>
    <x v="10"/>
    <n v="0"/>
    <n v="0"/>
    <n v="0"/>
    <n v="0"/>
    <n v="0"/>
    <n v="0"/>
    <n v="0"/>
    <n v="0"/>
    <n v="0"/>
    <n v="0"/>
    <n v="0"/>
    <n v="0"/>
    <n v="0"/>
    <n v="0"/>
    <n v="0"/>
    <n v="0"/>
    <n v="0"/>
    <n v="0"/>
    <n v="0"/>
    <n v="0"/>
    <n v="0"/>
    <n v="0"/>
    <n v="0"/>
    <n v="0"/>
  </r>
  <r>
    <x v="4"/>
    <x v="5"/>
    <x v="9"/>
    <n v="0"/>
    <n v="0"/>
    <n v="0"/>
    <n v="0"/>
    <n v="0"/>
    <n v="0"/>
    <n v="0"/>
    <n v="0"/>
    <n v="0"/>
    <n v="0"/>
    <n v="0"/>
    <n v="0"/>
    <n v="0"/>
    <n v="0"/>
    <n v="0"/>
    <n v="0"/>
    <n v="0"/>
    <n v="0"/>
    <n v="0"/>
    <n v="0"/>
    <n v="0"/>
    <n v="0"/>
    <n v="0"/>
    <n v="0"/>
  </r>
  <r>
    <x v="4"/>
    <x v="5"/>
    <x v="8"/>
    <n v="0"/>
    <n v="0"/>
    <n v="0"/>
    <n v="0"/>
    <n v="0"/>
    <n v="0"/>
    <n v="0"/>
    <n v="0"/>
    <n v="0"/>
    <n v="0"/>
    <n v="0"/>
    <n v="0"/>
    <n v="0"/>
    <n v="0"/>
    <n v="0"/>
    <n v="0"/>
    <n v="0"/>
    <n v="0"/>
    <n v="0"/>
    <n v="0"/>
    <n v="0"/>
    <n v="0"/>
    <n v="0"/>
    <n v="0"/>
  </r>
  <r>
    <x v="4"/>
    <x v="5"/>
    <x v="7"/>
    <n v="0"/>
    <n v="0"/>
    <n v="0"/>
    <n v="0"/>
    <n v="0"/>
    <n v="0"/>
    <n v="0"/>
    <n v="0"/>
    <n v="0"/>
    <n v="0"/>
    <n v="0"/>
    <n v="0"/>
    <n v="0"/>
    <n v="0"/>
    <n v="0"/>
    <n v="0"/>
    <n v="0"/>
    <n v="0"/>
    <n v="0"/>
    <n v="0"/>
    <n v="0"/>
    <n v="0"/>
    <n v="0"/>
    <n v="0"/>
  </r>
  <r>
    <x v="4"/>
    <x v="5"/>
    <x v="6"/>
    <n v="0"/>
    <n v="0"/>
    <n v="0"/>
    <n v="0"/>
    <n v="0"/>
    <n v="0"/>
    <n v="0"/>
    <n v="0"/>
    <n v="0"/>
    <n v="0"/>
    <n v="0"/>
    <n v="0"/>
    <n v="0"/>
    <n v="0"/>
    <n v="0"/>
    <n v="0"/>
    <n v="0"/>
    <n v="0"/>
    <n v="0"/>
    <n v="0"/>
    <n v="0"/>
    <n v="0"/>
    <n v="0"/>
    <n v="0"/>
  </r>
  <r>
    <x v="4"/>
    <x v="5"/>
    <x v="5"/>
    <n v="0"/>
    <n v="0"/>
    <n v="0"/>
    <n v="0"/>
    <n v="0"/>
    <n v="0"/>
    <n v="0"/>
    <n v="0"/>
    <n v="0"/>
    <n v="0"/>
    <n v="0"/>
    <n v="0"/>
    <n v="0"/>
    <n v="0"/>
    <n v="0"/>
    <n v="0"/>
    <n v="0"/>
    <n v="0"/>
    <n v="0"/>
    <n v="0"/>
    <n v="0"/>
    <n v="0"/>
    <n v="0"/>
    <n v="0"/>
  </r>
  <r>
    <x v="4"/>
    <x v="5"/>
    <x v="4"/>
    <n v="0"/>
    <n v="0"/>
    <n v="0"/>
    <n v="0"/>
    <n v="0"/>
    <n v="0"/>
    <n v="0"/>
    <n v="0"/>
    <n v="0"/>
    <n v="0"/>
    <n v="0"/>
    <n v="0"/>
    <n v="0"/>
    <n v="0"/>
    <n v="0"/>
    <n v="0"/>
    <n v="0"/>
    <n v="0"/>
    <n v="0"/>
    <n v="0"/>
    <n v="0"/>
    <n v="0"/>
    <n v="0"/>
    <n v="0"/>
  </r>
  <r>
    <x v="4"/>
    <x v="5"/>
    <x v="3"/>
    <n v="0"/>
    <n v="0"/>
    <n v="0"/>
    <n v="0"/>
    <n v="0"/>
    <n v="0"/>
    <n v="0"/>
    <n v="0"/>
    <n v="0"/>
    <n v="0"/>
    <n v="0"/>
    <n v="0"/>
    <n v="0"/>
    <n v="0"/>
    <n v="0"/>
    <n v="0"/>
    <n v="0"/>
    <n v="0"/>
    <n v="0"/>
    <n v="0"/>
    <n v="0"/>
    <n v="0"/>
    <n v="0"/>
    <n v="0"/>
  </r>
  <r>
    <x v="4"/>
    <x v="5"/>
    <x v="2"/>
    <n v="0"/>
    <n v="0"/>
    <n v="0"/>
    <n v="0"/>
    <n v="0"/>
    <n v="0"/>
    <n v="0"/>
    <n v="0"/>
    <n v="0"/>
    <n v="0"/>
    <n v="0"/>
    <n v="0"/>
    <n v="0"/>
    <n v="0"/>
    <n v="0"/>
    <n v="0"/>
    <n v="0"/>
    <n v="0"/>
    <n v="0"/>
    <n v="0"/>
    <n v="0"/>
    <n v="0"/>
    <n v="0"/>
    <n v="0"/>
  </r>
  <r>
    <x v="4"/>
    <x v="5"/>
    <x v="1"/>
    <n v="0"/>
    <n v="0"/>
    <n v="0"/>
    <n v="0"/>
    <n v="0"/>
    <n v="0"/>
    <n v="0"/>
    <n v="0"/>
    <n v="0"/>
    <n v="0"/>
    <n v="0"/>
    <n v="0"/>
    <n v="0"/>
    <n v="0"/>
    <n v="0"/>
    <n v="0"/>
    <n v="0"/>
    <n v="0"/>
    <n v="0"/>
    <n v="0"/>
    <n v="0"/>
    <n v="0"/>
    <n v="0"/>
    <n v="0"/>
  </r>
  <r>
    <x v="4"/>
    <x v="5"/>
    <x v="0"/>
    <n v="0"/>
    <n v="0"/>
    <n v="0"/>
    <n v="0"/>
    <n v="0"/>
    <n v="0"/>
    <n v="0"/>
    <n v="0"/>
    <n v="0"/>
    <n v="0"/>
    <n v="0"/>
    <n v="0"/>
    <n v="0"/>
    <n v="0"/>
    <n v="0"/>
    <n v="0"/>
    <n v="0"/>
    <n v="0"/>
    <n v="0"/>
    <n v="0"/>
    <n v="0"/>
    <n v="0"/>
    <n v="0"/>
    <n v="0"/>
  </r>
  <r>
    <x v="4"/>
    <x v="6"/>
    <x v="10"/>
    <n v="0"/>
    <n v="0"/>
    <n v="0"/>
    <n v="0"/>
    <n v="0"/>
    <n v="0"/>
    <n v="0"/>
    <n v="0"/>
    <n v="0"/>
    <n v="0"/>
    <n v="0"/>
    <n v="0"/>
    <n v="0"/>
    <n v="0"/>
    <n v="0"/>
    <n v="0"/>
    <n v="0"/>
    <n v="0"/>
    <n v="0"/>
    <n v="0"/>
    <n v="0"/>
    <n v="0"/>
    <n v="0"/>
    <n v="0"/>
  </r>
  <r>
    <x v="4"/>
    <x v="6"/>
    <x v="9"/>
    <n v="0"/>
    <n v="0"/>
    <n v="0"/>
    <n v="0"/>
    <n v="0"/>
    <n v="0"/>
    <n v="0"/>
    <n v="0"/>
    <n v="0"/>
    <n v="0"/>
    <n v="0"/>
    <n v="0"/>
    <n v="0"/>
    <n v="0"/>
    <n v="0"/>
    <n v="0"/>
    <n v="0"/>
    <n v="0"/>
    <n v="0"/>
    <n v="0"/>
    <n v="0"/>
    <n v="0"/>
    <n v="0"/>
    <n v="0"/>
  </r>
  <r>
    <x v="4"/>
    <x v="6"/>
    <x v="8"/>
    <n v="0"/>
    <n v="0"/>
    <n v="0"/>
    <n v="0"/>
    <n v="0"/>
    <n v="0"/>
    <n v="0"/>
    <n v="0"/>
    <n v="0"/>
    <n v="0"/>
    <n v="0"/>
    <n v="0"/>
    <n v="0"/>
    <n v="0"/>
    <n v="0"/>
    <n v="0"/>
    <n v="0"/>
    <n v="0"/>
    <n v="0"/>
    <n v="0"/>
    <n v="0"/>
    <n v="0"/>
    <n v="0"/>
    <n v="0"/>
  </r>
  <r>
    <x v="4"/>
    <x v="6"/>
    <x v="7"/>
    <n v="0"/>
    <n v="0"/>
    <n v="0"/>
    <n v="0"/>
    <n v="0"/>
    <n v="0"/>
    <n v="0"/>
    <n v="0"/>
    <n v="0"/>
    <n v="0"/>
    <n v="0"/>
    <n v="0"/>
    <n v="0"/>
    <n v="0"/>
    <n v="0"/>
    <n v="0"/>
    <n v="0"/>
    <n v="0"/>
    <n v="0"/>
    <n v="0"/>
    <n v="0"/>
    <n v="0"/>
    <n v="0"/>
    <n v="0"/>
  </r>
  <r>
    <x v="4"/>
    <x v="6"/>
    <x v="6"/>
    <n v="0"/>
    <n v="0"/>
    <n v="0"/>
    <n v="0"/>
    <n v="0"/>
    <n v="0"/>
    <n v="0"/>
    <n v="0"/>
    <n v="0"/>
    <n v="0"/>
    <n v="0"/>
    <n v="0"/>
    <n v="0"/>
    <n v="0"/>
    <n v="0"/>
    <n v="0"/>
    <n v="0"/>
    <n v="0"/>
    <n v="0"/>
    <n v="0"/>
    <n v="0"/>
    <n v="0"/>
    <n v="0"/>
    <n v="0"/>
  </r>
  <r>
    <x v="4"/>
    <x v="6"/>
    <x v="5"/>
    <n v="0"/>
    <n v="0"/>
    <n v="0"/>
    <n v="0"/>
    <n v="0"/>
    <n v="0"/>
    <n v="0"/>
    <n v="0"/>
    <n v="0"/>
    <n v="0"/>
    <n v="0"/>
    <n v="0"/>
    <n v="0"/>
    <n v="0"/>
    <n v="0"/>
    <n v="0"/>
    <n v="0"/>
    <n v="0"/>
    <n v="0"/>
    <n v="0"/>
    <n v="0"/>
    <n v="0"/>
    <n v="0"/>
    <n v="0"/>
  </r>
  <r>
    <x v="4"/>
    <x v="6"/>
    <x v="4"/>
    <n v="0"/>
    <n v="0"/>
    <n v="0"/>
    <n v="0"/>
    <n v="0"/>
    <n v="0"/>
    <n v="0"/>
    <n v="0"/>
    <n v="0"/>
    <n v="0"/>
    <n v="0"/>
    <n v="0"/>
    <n v="0"/>
    <n v="0"/>
    <n v="0"/>
    <n v="0"/>
    <n v="0"/>
    <n v="0"/>
    <n v="0"/>
    <n v="0"/>
    <n v="0"/>
    <n v="0"/>
    <n v="0"/>
    <n v="0"/>
  </r>
  <r>
    <x v="4"/>
    <x v="6"/>
    <x v="3"/>
    <n v="0"/>
    <n v="0"/>
    <n v="0"/>
    <n v="0"/>
    <n v="0"/>
    <n v="0"/>
    <n v="0"/>
    <n v="0"/>
    <n v="0"/>
    <n v="0"/>
    <n v="0"/>
    <n v="0"/>
    <n v="0"/>
    <n v="0"/>
    <n v="0"/>
    <n v="0"/>
    <n v="0"/>
    <n v="0"/>
    <n v="0"/>
    <n v="0"/>
    <n v="0"/>
    <n v="0"/>
    <n v="0"/>
    <n v="0"/>
  </r>
  <r>
    <x v="4"/>
    <x v="6"/>
    <x v="2"/>
    <n v="0"/>
    <n v="0"/>
    <n v="0"/>
    <n v="0"/>
    <n v="0"/>
    <n v="0"/>
    <n v="0"/>
    <n v="0"/>
    <n v="0"/>
    <n v="0"/>
    <n v="0"/>
    <n v="0"/>
    <n v="0"/>
    <n v="0"/>
    <n v="0"/>
    <n v="0"/>
    <n v="0"/>
    <n v="0"/>
    <n v="0"/>
    <n v="0"/>
    <n v="0"/>
    <n v="0"/>
    <n v="0"/>
    <n v="0"/>
  </r>
  <r>
    <x v="4"/>
    <x v="6"/>
    <x v="1"/>
    <n v="0"/>
    <n v="0"/>
    <n v="0"/>
    <n v="0"/>
    <n v="0"/>
    <n v="0"/>
    <n v="0"/>
    <n v="0"/>
    <n v="0"/>
    <n v="0"/>
    <n v="0"/>
    <n v="0"/>
    <n v="0"/>
    <n v="0"/>
    <n v="0"/>
    <n v="0"/>
    <n v="0"/>
    <n v="0"/>
    <n v="0"/>
    <n v="0"/>
    <n v="0"/>
    <n v="0"/>
    <n v="0"/>
    <n v="0"/>
  </r>
  <r>
    <x v="4"/>
    <x v="6"/>
    <x v="0"/>
    <n v="0"/>
    <n v="0"/>
    <n v="0"/>
    <n v="0"/>
    <n v="0"/>
    <n v="0"/>
    <n v="0"/>
    <n v="0"/>
    <n v="0"/>
    <n v="0"/>
    <n v="0"/>
    <n v="0"/>
    <n v="0"/>
    <n v="0"/>
    <n v="0"/>
    <n v="0"/>
    <n v="0"/>
    <n v="0"/>
    <n v="0"/>
    <n v="0"/>
    <n v="0"/>
    <n v="0"/>
    <n v="0"/>
    <n v="0"/>
  </r>
  <r>
    <x v="4"/>
    <x v="7"/>
    <x v="10"/>
    <n v="0"/>
    <n v="0"/>
    <n v="0"/>
    <n v="0"/>
    <n v="0"/>
    <n v="0"/>
    <n v="0"/>
    <n v="0"/>
    <n v="0"/>
    <n v="0"/>
    <n v="0"/>
    <n v="0"/>
    <n v="0"/>
    <n v="0"/>
    <n v="0"/>
    <n v="0"/>
    <n v="0"/>
    <n v="0"/>
    <n v="0"/>
    <n v="0"/>
    <n v="0"/>
    <n v="0"/>
    <n v="0"/>
    <n v="0"/>
  </r>
  <r>
    <x v="4"/>
    <x v="7"/>
    <x v="9"/>
    <n v="0"/>
    <n v="0"/>
    <n v="0"/>
    <n v="0"/>
    <n v="0"/>
    <n v="0"/>
    <n v="0"/>
    <n v="0"/>
    <n v="0"/>
    <n v="0"/>
    <n v="0"/>
    <n v="0"/>
    <n v="0"/>
    <n v="0"/>
    <n v="0"/>
    <n v="0"/>
    <n v="0"/>
    <n v="0"/>
    <n v="0"/>
    <n v="0"/>
    <n v="0"/>
    <n v="0"/>
    <n v="0"/>
    <n v="0"/>
  </r>
  <r>
    <x v="4"/>
    <x v="7"/>
    <x v="8"/>
    <n v="0"/>
    <n v="0"/>
    <n v="0"/>
    <n v="0"/>
    <n v="0"/>
    <n v="0"/>
    <n v="0"/>
    <n v="0"/>
    <n v="0"/>
    <n v="0"/>
    <n v="0"/>
    <n v="0"/>
    <n v="0"/>
    <n v="0"/>
    <n v="0"/>
    <n v="0"/>
    <n v="0"/>
    <n v="0"/>
    <n v="0"/>
    <n v="0"/>
    <n v="0"/>
    <n v="0"/>
    <n v="0"/>
    <n v="0"/>
  </r>
  <r>
    <x v="4"/>
    <x v="7"/>
    <x v="7"/>
    <n v="0"/>
    <n v="0"/>
    <n v="0"/>
    <n v="0"/>
    <n v="0"/>
    <n v="0"/>
    <n v="0"/>
    <n v="0"/>
    <n v="0"/>
    <n v="0"/>
    <n v="0"/>
    <n v="0"/>
    <n v="0"/>
    <n v="0"/>
    <n v="0"/>
    <n v="0"/>
    <n v="0"/>
    <n v="0"/>
    <n v="0"/>
    <n v="0"/>
    <n v="0"/>
    <n v="0"/>
    <n v="0"/>
    <n v="0"/>
  </r>
  <r>
    <x v="4"/>
    <x v="7"/>
    <x v="6"/>
    <n v="0"/>
    <n v="0"/>
    <n v="0"/>
    <n v="0"/>
    <n v="0"/>
    <n v="0"/>
    <n v="0"/>
    <n v="0"/>
    <n v="0"/>
    <n v="0"/>
    <n v="0"/>
    <n v="0"/>
    <n v="0"/>
    <n v="0"/>
    <n v="0"/>
    <n v="0"/>
    <n v="0"/>
    <n v="0"/>
    <n v="0"/>
    <n v="0"/>
    <n v="0"/>
    <n v="0"/>
    <n v="0"/>
    <n v="0"/>
  </r>
  <r>
    <x v="4"/>
    <x v="7"/>
    <x v="5"/>
    <n v="0"/>
    <n v="0"/>
    <n v="0"/>
    <n v="0"/>
    <n v="0"/>
    <n v="0"/>
    <n v="0"/>
    <n v="0"/>
    <n v="0"/>
    <n v="0"/>
    <n v="0"/>
    <n v="0"/>
    <n v="0"/>
    <n v="0"/>
    <n v="0"/>
    <n v="0"/>
    <n v="0"/>
    <n v="0"/>
    <n v="0"/>
    <n v="0"/>
    <n v="0"/>
    <n v="0"/>
    <n v="0"/>
    <n v="0"/>
  </r>
  <r>
    <x v="4"/>
    <x v="7"/>
    <x v="4"/>
    <n v="0"/>
    <n v="0"/>
    <n v="0"/>
    <n v="0"/>
    <n v="0"/>
    <n v="0"/>
    <n v="0"/>
    <n v="0"/>
    <n v="0"/>
    <n v="0"/>
    <n v="0"/>
    <n v="0"/>
    <n v="0"/>
    <n v="0"/>
    <n v="0"/>
    <n v="0"/>
    <n v="0"/>
    <n v="0"/>
    <n v="0"/>
    <n v="0"/>
    <n v="0"/>
    <n v="0"/>
    <n v="0"/>
    <n v="0"/>
  </r>
  <r>
    <x v="4"/>
    <x v="7"/>
    <x v="3"/>
    <n v="0"/>
    <n v="0"/>
    <n v="0"/>
    <n v="0"/>
    <n v="0"/>
    <n v="0"/>
    <n v="0"/>
    <n v="0"/>
    <n v="0"/>
    <n v="0"/>
    <n v="0"/>
    <n v="0"/>
    <n v="0"/>
    <n v="0"/>
    <n v="0"/>
    <n v="0"/>
    <n v="0"/>
    <n v="0"/>
    <n v="0"/>
    <n v="0"/>
    <n v="0"/>
    <n v="0"/>
    <n v="0"/>
    <n v="0"/>
  </r>
  <r>
    <x v="4"/>
    <x v="7"/>
    <x v="2"/>
    <n v="0"/>
    <n v="0"/>
    <n v="0"/>
    <n v="0"/>
    <n v="0"/>
    <n v="0"/>
    <n v="0"/>
    <n v="0"/>
    <n v="0"/>
    <n v="0"/>
    <n v="0"/>
    <n v="0"/>
    <n v="0"/>
    <n v="0"/>
    <n v="0"/>
    <n v="0"/>
    <n v="0"/>
    <n v="0"/>
    <n v="0"/>
    <n v="0"/>
    <n v="0"/>
    <n v="0"/>
    <n v="0"/>
    <n v="0"/>
  </r>
  <r>
    <x v="4"/>
    <x v="7"/>
    <x v="1"/>
    <n v="0"/>
    <n v="0"/>
    <n v="0"/>
    <n v="0"/>
    <n v="0"/>
    <n v="0"/>
    <n v="0"/>
    <n v="0"/>
    <n v="0"/>
    <n v="0"/>
    <n v="0"/>
    <n v="0"/>
    <n v="0"/>
    <n v="0"/>
    <n v="0"/>
    <n v="0"/>
    <n v="0"/>
    <n v="0"/>
    <n v="0"/>
    <n v="0"/>
    <n v="0"/>
    <n v="0"/>
    <n v="0"/>
    <n v="0"/>
  </r>
  <r>
    <x v="4"/>
    <x v="7"/>
    <x v="0"/>
    <n v="0"/>
    <n v="0"/>
    <n v="0"/>
    <n v="0"/>
    <n v="0"/>
    <n v="0"/>
    <n v="0"/>
    <n v="0"/>
    <n v="0"/>
    <n v="0"/>
    <n v="0"/>
    <n v="0"/>
    <n v="0"/>
    <n v="0"/>
    <n v="0"/>
    <n v="0"/>
    <n v="0"/>
    <n v="0"/>
    <n v="0"/>
    <n v="0"/>
    <n v="0"/>
    <n v="0"/>
    <n v="0"/>
    <n v="0"/>
  </r>
  <r>
    <x v="4"/>
    <x v="8"/>
    <x v="10"/>
    <n v="0"/>
    <n v="0"/>
    <n v="0"/>
    <n v="0"/>
    <n v="0"/>
    <n v="0"/>
    <n v="0"/>
    <n v="0"/>
    <n v="0"/>
    <n v="0"/>
    <n v="0"/>
    <n v="0"/>
    <n v="0"/>
    <n v="0"/>
    <n v="0"/>
    <n v="0"/>
    <n v="0"/>
    <n v="0"/>
    <n v="0"/>
    <n v="0"/>
    <n v="0"/>
    <n v="0"/>
    <n v="0"/>
    <n v="0"/>
  </r>
  <r>
    <x v="4"/>
    <x v="8"/>
    <x v="9"/>
    <n v="0"/>
    <n v="0"/>
    <n v="0"/>
    <n v="0"/>
    <n v="0"/>
    <n v="0"/>
    <n v="0"/>
    <n v="0"/>
    <n v="0"/>
    <n v="0"/>
    <n v="0"/>
    <n v="0"/>
    <n v="0"/>
    <n v="0"/>
    <n v="0"/>
    <n v="0"/>
    <n v="0"/>
    <n v="0"/>
    <n v="0"/>
    <n v="0"/>
    <n v="0"/>
    <n v="0"/>
    <n v="0"/>
    <n v="0"/>
  </r>
  <r>
    <x v="4"/>
    <x v="8"/>
    <x v="8"/>
    <n v="0"/>
    <n v="0"/>
    <n v="0"/>
    <n v="0"/>
    <n v="0"/>
    <n v="0"/>
    <n v="0"/>
    <n v="0"/>
    <n v="0"/>
    <n v="0"/>
    <n v="0"/>
    <n v="0"/>
    <n v="0"/>
    <n v="0"/>
    <n v="0"/>
    <n v="0"/>
    <n v="0"/>
    <n v="0"/>
    <n v="0"/>
    <n v="0"/>
    <n v="0"/>
    <n v="0"/>
    <n v="0"/>
    <n v="0"/>
  </r>
  <r>
    <x v="4"/>
    <x v="8"/>
    <x v="7"/>
    <n v="0"/>
    <n v="0"/>
    <n v="0"/>
    <n v="0"/>
    <n v="0"/>
    <n v="0"/>
    <n v="0"/>
    <n v="0"/>
    <n v="0"/>
    <n v="0"/>
    <n v="0"/>
    <n v="0"/>
    <n v="0"/>
    <n v="0"/>
    <n v="0"/>
    <n v="0"/>
    <n v="0"/>
    <n v="0"/>
    <n v="0"/>
    <n v="0"/>
    <n v="0"/>
    <n v="0"/>
    <n v="0"/>
    <n v="0"/>
  </r>
  <r>
    <x v="4"/>
    <x v="8"/>
    <x v="6"/>
    <n v="0"/>
    <n v="0"/>
    <n v="0"/>
    <n v="0"/>
    <n v="0"/>
    <n v="0"/>
    <n v="0"/>
    <n v="0"/>
    <n v="0"/>
    <n v="0"/>
    <n v="0"/>
    <n v="0"/>
    <n v="0"/>
    <n v="0"/>
    <n v="0"/>
    <n v="0"/>
    <n v="0"/>
    <n v="0"/>
    <n v="0"/>
    <n v="0"/>
    <n v="0"/>
    <n v="0"/>
    <n v="0"/>
    <n v="0"/>
  </r>
  <r>
    <x v="4"/>
    <x v="8"/>
    <x v="5"/>
    <n v="0"/>
    <n v="0"/>
    <n v="0"/>
    <n v="0"/>
    <n v="0"/>
    <n v="0"/>
    <n v="0"/>
    <n v="0"/>
    <n v="0"/>
    <n v="0"/>
    <n v="0"/>
    <n v="0"/>
    <n v="0"/>
    <n v="0"/>
    <n v="0"/>
    <n v="0"/>
    <n v="0"/>
    <n v="0"/>
    <n v="0"/>
    <n v="0"/>
    <n v="0"/>
    <n v="0"/>
    <n v="0"/>
    <n v="0"/>
  </r>
  <r>
    <x v="4"/>
    <x v="8"/>
    <x v="4"/>
    <n v="0"/>
    <n v="0"/>
    <n v="0"/>
    <n v="0"/>
    <n v="0"/>
    <n v="0"/>
    <n v="0"/>
    <n v="0"/>
    <n v="0"/>
    <n v="0"/>
    <n v="0"/>
    <n v="0"/>
    <n v="0"/>
    <n v="0"/>
    <n v="0"/>
    <n v="0"/>
    <n v="0"/>
    <n v="0"/>
    <n v="0"/>
    <n v="0"/>
    <n v="0"/>
    <n v="0"/>
    <n v="0"/>
    <n v="0"/>
  </r>
  <r>
    <x v="4"/>
    <x v="8"/>
    <x v="3"/>
    <n v="0"/>
    <n v="0"/>
    <n v="0"/>
    <n v="0"/>
    <n v="0"/>
    <n v="0"/>
    <n v="0"/>
    <n v="0"/>
    <n v="0"/>
    <n v="0"/>
    <n v="0"/>
    <n v="0"/>
    <n v="0"/>
    <n v="0"/>
    <n v="0"/>
    <n v="0"/>
    <n v="0"/>
    <n v="0"/>
    <n v="0"/>
    <n v="0"/>
    <n v="0"/>
    <n v="0"/>
    <n v="0"/>
    <n v="0"/>
  </r>
  <r>
    <x v="4"/>
    <x v="8"/>
    <x v="2"/>
    <n v="0"/>
    <n v="0"/>
    <n v="0"/>
    <n v="0"/>
    <n v="0"/>
    <n v="0"/>
    <n v="0"/>
    <n v="0"/>
    <n v="0"/>
    <n v="0"/>
    <n v="0"/>
    <n v="0"/>
    <n v="0"/>
    <n v="0"/>
    <n v="0"/>
    <n v="0"/>
    <n v="0"/>
    <n v="0"/>
    <n v="0"/>
    <n v="0"/>
    <n v="0"/>
    <n v="0"/>
    <n v="0"/>
    <n v="0"/>
  </r>
  <r>
    <x v="4"/>
    <x v="8"/>
    <x v="1"/>
    <n v="0"/>
    <n v="0"/>
    <n v="0"/>
    <n v="0"/>
    <n v="0"/>
    <n v="0"/>
    <n v="0"/>
    <n v="0"/>
    <n v="0"/>
    <n v="0"/>
    <n v="0"/>
    <n v="0"/>
    <n v="0"/>
    <n v="0"/>
    <n v="0"/>
    <n v="0"/>
    <n v="0"/>
    <n v="0"/>
    <n v="0"/>
    <n v="0"/>
    <n v="0"/>
    <n v="0"/>
    <n v="0"/>
    <n v="0"/>
  </r>
  <r>
    <x v="4"/>
    <x v="8"/>
    <x v="0"/>
    <n v="0"/>
    <n v="0"/>
    <n v="0"/>
    <n v="0"/>
    <n v="0"/>
    <n v="0"/>
    <n v="0"/>
    <n v="0"/>
    <n v="0"/>
    <n v="0"/>
    <n v="0"/>
    <n v="0"/>
    <n v="0"/>
    <n v="0"/>
    <n v="0"/>
    <n v="0"/>
    <n v="0"/>
    <n v="0"/>
    <n v="0"/>
    <n v="0"/>
    <n v="0"/>
    <n v="0"/>
    <n v="0"/>
    <n v="0"/>
  </r>
  <r>
    <x v="4"/>
    <x v="9"/>
    <x v="10"/>
    <n v="0"/>
    <n v="0"/>
    <n v="0"/>
    <n v="0"/>
    <n v="0"/>
    <n v="0"/>
    <n v="0"/>
    <n v="0"/>
    <n v="0"/>
    <n v="0"/>
    <n v="0"/>
    <n v="0"/>
    <n v="0"/>
    <n v="0"/>
    <n v="0"/>
    <n v="0"/>
    <n v="0"/>
    <n v="0"/>
    <n v="0"/>
    <n v="0"/>
    <n v="0"/>
    <n v="0"/>
    <n v="0"/>
    <n v="0"/>
  </r>
  <r>
    <x v="4"/>
    <x v="9"/>
    <x v="9"/>
    <n v="0"/>
    <n v="0"/>
    <n v="0"/>
    <n v="0"/>
    <n v="0"/>
    <n v="0"/>
    <n v="0"/>
    <n v="0"/>
    <n v="0"/>
    <n v="0"/>
    <n v="0"/>
    <n v="0"/>
    <n v="0"/>
    <n v="0"/>
    <n v="0"/>
    <n v="0"/>
    <n v="0"/>
    <n v="0"/>
    <n v="0"/>
    <n v="0"/>
    <n v="0"/>
    <n v="0"/>
    <n v="0"/>
    <n v="0"/>
  </r>
  <r>
    <x v="4"/>
    <x v="9"/>
    <x v="8"/>
    <n v="0"/>
    <n v="0"/>
    <n v="0"/>
    <n v="0"/>
    <n v="0"/>
    <n v="0"/>
    <n v="0"/>
    <n v="0"/>
    <n v="0"/>
    <n v="0"/>
    <n v="0"/>
    <n v="0"/>
    <n v="0"/>
    <n v="0"/>
    <n v="0"/>
    <n v="0"/>
    <n v="0"/>
    <n v="0"/>
    <n v="0"/>
    <n v="0"/>
    <n v="0"/>
    <n v="0"/>
    <n v="0"/>
    <n v="0"/>
  </r>
  <r>
    <x v="4"/>
    <x v="9"/>
    <x v="7"/>
    <n v="0"/>
    <n v="0"/>
    <n v="0"/>
    <n v="0"/>
    <n v="0"/>
    <n v="0"/>
    <n v="0"/>
    <n v="0"/>
    <n v="0"/>
    <n v="0"/>
    <n v="0"/>
    <n v="0"/>
    <n v="0"/>
    <n v="0"/>
    <n v="0"/>
    <n v="0"/>
    <n v="0"/>
    <n v="0"/>
    <n v="0"/>
    <n v="0"/>
    <n v="0"/>
    <n v="0"/>
    <n v="0"/>
    <n v="0"/>
  </r>
  <r>
    <x v="4"/>
    <x v="9"/>
    <x v="6"/>
    <n v="0"/>
    <n v="0"/>
    <n v="0"/>
    <n v="0"/>
    <n v="0"/>
    <n v="0"/>
    <n v="0"/>
    <n v="0"/>
    <n v="0"/>
    <n v="0"/>
    <n v="0"/>
    <n v="0"/>
    <n v="0"/>
    <n v="0"/>
    <n v="0"/>
    <n v="0"/>
    <n v="0"/>
    <n v="0"/>
    <n v="0"/>
    <n v="0"/>
    <n v="0"/>
    <n v="0"/>
    <n v="0"/>
    <n v="0"/>
  </r>
  <r>
    <x v="4"/>
    <x v="9"/>
    <x v="5"/>
    <n v="0"/>
    <n v="0"/>
    <n v="0"/>
    <n v="0"/>
    <n v="0"/>
    <n v="0"/>
    <n v="0"/>
    <n v="0"/>
    <n v="0"/>
    <n v="0"/>
    <n v="0"/>
    <n v="0"/>
    <n v="0"/>
    <n v="0"/>
    <n v="0"/>
    <n v="0"/>
    <n v="0"/>
    <n v="0"/>
    <n v="0"/>
    <n v="0"/>
    <n v="0"/>
    <n v="0"/>
    <n v="0"/>
    <n v="0"/>
  </r>
  <r>
    <x v="4"/>
    <x v="9"/>
    <x v="4"/>
    <n v="0"/>
    <n v="0"/>
    <n v="0"/>
    <n v="0"/>
    <n v="0"/>
    <n v="0"/>
    <n v="0"/>
    <n v="0"/>
    <n v="0"/>
    <n v="0"/>
    <n v="0"/>
    <n v="0"/>
    <n v="0"/>
    <n v="0"/>
    <n v="0"/>
    <n v="0"/>
    <n v="0"/>
    <n v="0"/>
    <n v="0"/>
    <n v="0"/>
    <n v="0"/>
    <n v="0"/>
    <n v="0"/>
    <n v="0"/>
  </r>
  <r>
    <x v="4"/>
    <x v="9"/>
    <x v="3"/>
    <n v="0"/>
    <n v="0"/>
    <n v="0"/>
    <n v="0"/>
    <n v="0"/>
    <n v="0"/>
    <n v="0"/>
    <n v="0"/>
    <n v="0"/>
    <n v="0"/>
    <n v="0"/>
    <n v="0"/>
    <n v="0"/>
    <n v="0"/>
    <n v="0"/>
    <n v="0"/>
    <n v="0"/>
    <n v="0"/>
    <n v="0"/>
    <n v="0"/>
    <n v="0"/>
    <n v="0"/>
    <n v="0"/>
    <n v="0"/>
  </r>
  <r>
    <x v="4"/>
    <x v="9"/>
    <x v="2"/>
    <n v="0"/>
    <n v="0"/>
    <n v="0"/>
    <n v="0"/>
    <n v="0"/>
    <n v="0"/>
    <n v="0"/>
    <n v="0"/>
    <n v="0"/>
    <n v="0"/>
    <n v="0"/>
    <n v="0"/>
    <n v="0"/>
    <n v="0"/>
    <n v="0"/>
    <n v="0"/>
    <n v="0"/>
    <n v="0"/>
    <n v="0"/>
    <n v="0"/>
    <n v="0"/>
    <n v="0"/>
    <n v="0"/>
    <n v="0"/>
  </r>
  <r>
    <x v="4"/>
    <x v="9"/>
    <x v="1"/>
    <n v="0"/>
    <n v="0"/>
    <n v="0"/>
    <n v="0"/>
    <n v="0"/>
    <n v="0"/>
    <n v="0"/>
    <n v="0"/>
    <n v="0"/>
    <n v="0"/>
    <n v="0"/>
    <n v="0"/>
    <n v="0"/>
    <n v="0"/>
    <n v="0"/>
    <n v="0"/>
    <n v="0"/>
    <n v="0"/>
    <n v="0"/>
    <n v="0"/>
    <n v="0"/>
    <n v="0"/>
    <n v="0"/>
    <n v="0"/>
  </r>
  <r>
    <x v="4"/>
    <x v="9"/>
    <x v="0"/>
    <n v="0"/>
    <n v="0"/>
    <n v="0"/>
    <n v="0"/>
    <n v="0"/>
    <n v="0"/>
    <n v="0"/>
    <n v="0"/>
    <n v="0"/>
    <n v="0"/>
    <n v="0"/>
    <n v="0"/>
    <n v="0"/>
    <n v="0"/>
    <n v="0"/>
    <n v="0"/>
    <n v="0"/>
    <n v="0"/>
    <n v="0"/>
    <n v="0"/>
    <n v="0"/>
    <n v="0"/>
    <n v="0"/>
    <n v="0"/>
  </r>
  <r>
    <x v="5"/>
    <x v="0"/>
    <x v="10"/>
    <n v="0"/>
    <n v="0"/>
    <n v="0"/>
    <n v="0"/>
    <n v="0"/>
    <n v="0"/>
    <n v="0"/>
    <n v="0"/>
    <n v="0"/>
    <n v="0"/>
    <n v="0"/>
    <n v="0"/>
    <n v="0"/>
    <n v="0"/>
    <n v="0"/>
    <n v="0"/>
    <n v="0"/>
    <n v="0"/>
    <n v="0"/>
    <n v="0"/>
    <n v="0"/>
    <n v="0"/>
    <n v="0"/>
    <n v="0"/>
  </r>
  <r>
    <x v="5"/>
    <x v="0"/>
    <x v="9"/>
    <n v="0"/>
    <n v="0"/>
    <n v="0"/>
    <n v="0"/>
    <n v="0"/>
    <n v="0"/>
    <n v="0"/>
    <n v="0"/>
    <n v="0"/>
    <n v="0"/>
    <n v="0"/>
    <n v="0"/>
    <n v="0"/>
    <n v="0"/>
    <n v="0"/>
    <n v="0"/>
    <n v="0"/>
    <n v="0"/>
    <n v="0"/>
    <n v="0"/>
    <n v="0"/>
    <n v="0"/>
    <n v="0"/>
    <n v="0"/>
  </r>
  <r>
    <x v="5"/>
    <x v="0"/>
    <x v="8"/>
    <n v="0"/>
    <n v="0"/>
    <n v="0"/>
    <n v="0"/>
    <n v="0"/>
    <n v="0"/>
    <n v="0"/>
    <n v="0"/>
    <n v="0"/>
    <n v="0"/>
    <n v="0"/>
    <n v="0"/>
    <n v="0"/>
    <n v="0"/>
    <n v="0"/>
    <n v="0"/>
    <n v="0"/>
    <n v="0"/>
    <n v="0"/>
    <n v="0"/>
    <n v="0"/>
    <n v="0"/>
    <n v="0"/>
    <n v="0"/>
  </r>
  <r>
    <x v="5"/>
    <x v="0"/>
    <x v="7"/>
    <n v="0"/>
    <n v="0"/>
    <n v="0"/>
    <n v="0"/>
    <n v="0"/>
    <n v="0"/>
    <n v="0"/>
    <n v="0"/>
    <n v="0"/>
    <n v="0"/>
    <n v="0"/>
    <n v="0"/>
    <n v="0"/>
    <n v="0"/>
    <n v="0"/>
    <n v="0"/>
    <n v="0"/>
    <n v="0"/>
    <n v="0"/>
    <n v="0"/>
    <n v="0"/>
    <n v="0"/>
    <n v="0"/>
    <n v="0"/>
  </r>
  <r>
    <x v="5"/>
    <x v="0"/>
    <x v="6"/>
    <n v="0"/>
    <n v="0"/>
    <n v="0"/>
    <n v="0"/>
    <n v="0"/>
    <n v="0"/>
    <n v="0"/>
    <n v="0"/>
    <n v="0"/>
    <n v="0"/>
    <n v="0"/>
    <n v="0"/>
    <n v="0"/>
    <n v="0"/>
    <n v="0"/>
    <n v="0"/>
    <n v="0"/>
    <n v="0"/>
    <n v="0"/>
    <n v="0"/>
    <n v="0"/>
    <n v="0"/>
    <n v="0"/>
    <n v="0"/>
  </r>
  <r>
    <x v="5"/>
    <x v="0"/>
    <x v="5"/>
    <n v="0"/>
    <n v="0"/>
    <n v="0"/>
    <n v="0"/>
    <n v="0"/>
    <n v="0"/>
    <n v="0"/>
    <n v="0"/>
    <n v="0"/>
    <n v="0"/>
    <n v="0"/>
    <n v="0"/>
    <n v="0"/>
    <n v="0"/>
    <n v="0"/>
    <n v="0"/>
    <n v="0"/>
    <n v="0"/>
    <n v="0"/>
    <n v="0"/>
    <n v="0"/>
    <n v="0"/>
    <n v="0"/>
    <n v="0"/>
  </r>
  <r>
    <x v="5"/>
    <x v="0"/>
    <x v="4"/>
    <n v="0"/>
    <n v="0"/>
    <n v="0"/>
    <n v="0"/>
    <n v="0"/>
    <n v="0"/>
    <n v="0"/>
    <n v="0"/>
    <n v="0"/>
    <n v="0"/>
    <n v="0"/>
    <n v="0"/>
    <n v="0"/>
    <n v="0"/>
    <n v="0"/>
    <n v="0"/>
    <n v="0"/>
    <n v="0"/>
    <n v="0"/>
    <n v="0"/>
    <n v="0"/>
    <n v="0"/>
    <n v="0"/>
    <n v="0"/>
  </r>
  <r>
    <x v="5"/>
    <x v="0"/>
    <x v="3"/>
    <n v="0"/>
    <n v="0"/>
    <n v="0"/>
    <n v="0"/>
    <n v="0"/>
    <n v="0"/>
    <n v="0"/>
    <n v="0"/>
    <n v="0"/>
    <n v="0"/>
    <n v="0"/>
    <n v="0"/>
    <n v="0"/>
    <n v="0"/>
    <n v="0"/>
    <n v="0"/>
    <n v="0"/>
    <n v="0"/>
    <n v="0"/>
    <n v="0"/>
    <n v="0"/>
    <n v="0"/>
    <n v="0"/>
    <n v="0"/>
  </r>
  <r>
    <x v="5"/>
    <x v="0"/>
    <x v="2"/>
    <n v="0"/>
    <n v="0"/>
    <n v="0"/>
    <n v="0"/>
    <n v="0"/>
    <n v="0"/>
    <n v="0"/>
    <n v="0"/>
    <n v="0"/>
    <n v="0"/>
    <n v="0"/>
    <n v="0"/>
    <n v="0"/>
    <n v="0"/>
    <n v="0"/>
    <n v="0"/>
    <n v="0"/>
    <n v="0"/>
    <n v="0"/>
    <n v="0"/>
    <n v="0"/>
    <n v="0"/>
    <n v="0"/>
    <n v="0"/>
  </r>
  <r>
    <x v="5"/>
    <x v="0"/>
    <x v="1"/>
    <n v="0"/>
    <n v="0"/>
    <n v="0"/>
    <n v="0"/>
    <n v="0"/>
    <n v="0"/>
    <n v="0"/>
    <n v="0"/>
    <n v="0"/>
    <n v="0"/>
    <n v="0"/>
    <n v="0"/>
    <n v="0"/>
    <n v="0"/>
    <n v="0"/>
    <n v="0"/>
    <n v="0"/>
    <n v="0"/>
    <n v="0"/>
    <n v="0"/>
    <n v="0"/>
    <n v="0"/>
    <n v="0"/>
    <n v="0"/>
  </r>
  <r>
    <x v="5"/>
    <x v="0"/>
    <x v="0"/>
    <n v="0"/>
    <n v="0"/>
    <n v="0"/>
    <n v="0"/>
    <n v="0"/>
    <n v="0"/>
    <n v="0"/>
    <n v="0"/>
    <n v="0"/>
    <n v="0"/>
    <n v="0"/>
    <n v="0"/>
    <n v="0"/>
    <n v="0"/>
    <n v="0"/>
    <n v="0"/>
    <n v="0"/>
    <n v="0"/>
    <n v="0"/>
    <n v="0"/>
    <n v="0"/>
    <n v="0"/>
    <n v="0"/>
    <n v="0"/>
  </r>
  <r>
    <x v="5"/>
    <x v="1"/>
    <x v="10"/>
    <n v="0"/>
    <n v="0"/>
    <n v="0"/>
    <n v="0"/>
    <n v="0"/>
    <n v="0"/>
    <n v="0"/>
    <n v="0"/>
    <n v="0"/>
    <n v="0"/>
    <n v="0"/>
    <n v="0"/>
    <n v="0"/>
    <n v="0"/>
    <n v="0"/>
    <n v="0"/>
    <n v="0"/>
    <n v="0"/>
    <n v="0"/>
    <n v="0"/>
    <n v="0"/>
    <n v="0"/>
    <n v="0"/>
    <n v="0"/>
  </r>
  <r>
    <x v="5"/>
    <x v="1"/>
    <x v="9"/>
    <n v="0"/>
    <n v="0"/>
    <n v="0"/>
    <n v="0"/>
    <n v="0"/>
    <n v="0"/>
    <n v="0"/>
    <n v="0"/>
    <n v="0"/>
    <n v="0"/>
    <n v="0"/>
    <n v="0"/>
    <n v="0"/>
    <n v="0"/>
    <n v="0"/>
    <n v="0"/>
    <n v="0"/>
    <n v="0"/>
    <n v="0"/>
    <n v="0"/>
    <n v="0"/>
    <n v="0"/>
    <n v="0"/>
    <n v="0"/>
  </r>
  <r>
    <x v="5"/>
    <x v="1"/>
    <x v="8"/>
    <n v="0"/>
    <n v="0"/>
    <n v="0"/>
    <n v="0"/>
    <n v="0"/>
    <n v="0"/>
    <n v="0"/>
    <n v="0"/>
    <n v="0"/>
    <n v="0"/>
    <n v="0"/>
    <n v="0"/>
    <n v="0"/>
    <n v="0"/>
    <n v="0"/>
    <n v="0"/>
    <n v="0"/>
    <n v="0"/>
    <n v="0"/>
    <n v="0"/>
    <n v="0"/>
    <n v="0"/>
    <n v="0"/>
    <n v="0"/>
  </r>
  <r>
    <x v="5"/>
    <x v="1"/>
    <x v="7"/>
    <n v="0"/>
    <n v="0"/>
    <n v="0"/>
    <n v="0"/>
    <n v="0"/>
    <n v="0"/>
    <n v="0"/>
    <n v="0"/>
    <n v="0"/>
    <n v="0"/>
    <n v="0"/>
    <n v="0"/>
    <n v="0"/>
    <n v="0"/>
    <n v="0"/>
    <n v="0"/>
    <n v="0"/>
    <n v="0"/>
    <n v="0"/>
    <n v="0"/>
    <n v="0"/>
    <n v="0"/>
    <n v="0"/>
    <n v="0"/>
  </r>
  <r>
    <x v="5"/>
    <x v="1"/>
    <x v="6"/>
    <n v="0"/>
    <n v="0"/>
    <n v="0"/>
    <n v="0"/>
    <n v="0"/>
    <n v="0"/>
    <n v="0"/>
    <n v="0"/>
    <n v="0"/>
    <n v="0"/>
    <n v="0"/>
    <n v="0"/>
    <n v="0"/>
    <n v="0"/>
    <n v="0"/>
    <n v="0"/>
    <n v="0"/>
    <n v="0"/>
    <n v="0"/>
    <n v="0"/>
    <n v="0"/>
    <n v="0"/>
    <n v="0"/>
    <n v="0"/>
  </r>
  <r>
    <x v="5"/>
    <x v="1"/>
    <x v="5"/>
    <n v="0"/>
    <n v="0"/>
    <n v="0"/>
    <n v="0"/>
    <n v="0"/>
    <n v="0"/>
    <n v="0"/>
    <n v="0"/>
    <n v="0"/>
    <n v="0"/>
    <n v="0"/>
    <n v="0"/>
    <n v="0"/>
    <n v="0"/>
    <n v="0"/>
    <n v="0"/>
    <n v="0"/>
    <n v="0"/>
    <n v="0"/>
    <n v="0"/>
    <n v="0"/>
    <n v="0"/>
    <n v="0"/>
    <n v="0"/>
  </r>
  <r>
    <x v="5"/>
    <x v="1"/>
    <x v="4"/>
    <n v="0"/>
    <n v="0"/>
    <n v="0"/>
    <n v="0"/>
    <n v="0"/>
    <n v="0"/>
    <n v="0"/>
    <n v="0"/>
    <n v="0"/>
    <n v="0"/>
    <n v="0"/>
    <n v="0"/>
    <n v="0"/>
    <n v="0"/>
    <n v="0"/>
    <n v="0"/>
    <n v="0"/>
    <n v="0"/>
    <n v="0"/>
    <n v="0"/>
    <n v="0"/>
    <n v="0"/>
    <n v="0"/>
    <n v="0"/>
  </r>
  <r>
    <x v="5"/>
    <x v="1"/>
    <x v="3"/>
    <n v="0"/>
    <n v="0"/>
    <n v="0"/>
    <n v="0"/>
    <n v="0"/>
    <n v="0"/>
    <n v="0"/>
    <n v="0"/>
    <n v="0"/>
    <n v="0"/>
    <n v="0"/>
    <n v="0"/>
    <n v="0"/>
    <n v="0"/>
    <n v="0"/>
    <n v="0"/>
    <n v="0"/>
    <n v="0"/>
    <n v="0"/>
    <n v="0"/>
    <n v="0"/>
    <n v="0"/>
    <n v="0"/>
    <n v="0"/>
  </r>
  <r>
    <x v="5"/>
    <x v="1"/>
    <x v="2"/>
    <n v="0"/>
    <n v="0"/>
    <n v="0"/>
    <n v="0"/>
    <n v="0"/>
    <n v="0"/>
    <n v="0"/>
    <n v="0"/>
    <n v="0"/>
    <n v="0"/>
    <n v="0"/>
    <n v="0"/>
    <n v="0"/>
    <n v="0"/>
    <n v="0"/>
    <n v="0"/>
    <n v="0"/>
    <n v="0"/>
    <n v="0"/>
    <n v="0"/>
    <n v="0"/>
    <n v="0"/>
    <n v="0"/>
    <n v="0"/>
  </r>
  <r>
    <x v="5"/>
    <x v="1"/>
    <x v="1"/>
    <n v="0"/>
    <n v="0"/>
    <n v="0"/>
    <n v="0"/>
    <n v="0"/>
    <n v="0"/>
    <n v="0"/>
    <n v="0"/>
    <n v="0"/>
    <n v="0"/>
    <n v="0"/>
    <n v="0"/>
    <n v="0"/>
    <n v="0"/>
    <n v="0"/>
    <n v="0"/>
    <n v="0"/>
    <n v="0"/>
    <n v="0"/>
    <n v="0"/>
    <n v="0"/>
    <n v="0"/>
    <n v="0"/>
    <n v="0"/>
  </r>
  <r>
    <x v="5"/>
    <x v="1"/>
    <x v="0"/>
    <n v="0"/>
    <n v="0"/>
    <n v="0"/>
    <n v="0"/>
    <n v="0"/>
    <n v="0"/>
    <n v="0"/>
    <n v="0"/>
    <n v="0"/>
    <n v="0"/>
    <n v="0"/>
    <n v="0"/>
    <n v="0"/>
    <n v="0"/>
    <n v="0"/>
    <n v="0"/>
    <n v="0"/>
    <n v="0"/>
    <n v="0"/>
    <n v="0"/>
    <n v="0"/>
    <n v="0"/>
    <n v="0"/>
    <n v="0"/>
  </r>
  <r>
    <x v="5"/>
    <x v="2"/>
    <x v="10"/>
    <n v="0"/>
    <n v="0"/>
    <n v="0"/>
    <n v="0"/>
    <n v="0"/>
    <n v="0"/>
    <n v="0"/>
    <n v="0"/>
    <n v="0"/>
    <n v="0"/>
    <n v="0"/>
    <n v="0"/>
    <n v="0"/>
    <n v="0"/>
    <n v="0"/>
    <n v="0"/>
    <n v="0"/>
    <n v="0"/>
    <n v="0"/>
    <n v="0"/>
    <n v="0"/>
    <n v="0"/>
    <n v="0"/>
    <n v="0"/>
  </r>
  <r>
    <x v="5"/>
    <x v="2"/>
    <x v="9"/>
    <n v="0"/>
    <n v="0"/>
    <n v="0"/>
    <n v="0"/>
    <n v="0"/>
    <n v="0"/>
    <n v="0"/>
    <n v="0"/>
    <n v="0"/>
    <n v="0"/>
    <n v="0"/>
    <n v="0"/>
    <n v="0"/>
    <n v="0"/>
    <n v="0"/>
    <n v="0"/>
    <n v="0"/>
    <n v="0"/>
    <n v="0"/>
    <n v="0"/>
    <n v="0"/>
    <n v="0"/>
    <n v="0"/>
    <n v="0"/>
  </r>
  <r>
    <x v="5"/>
    <x v="2"/>
    <x v="8"/>
    <n v="0"/>
    <n v="0"/>
    <n v="0"/>
    <n v="0"/>
    <n v="0"/>
    <n v="0"/>
    <n v="0"/>
    <n v="0"/>
    <n v="0"/>
    <n v="0"/>
    <n v="0"/>
    <n v="0"/>
    <n v="0"/>
    <n v="0"/>
    <n v="0"/>
    <n v="0"/>
    <n v="0"/>
    <n v="0"/>
    <n v="0"/>
    <n v="0"/>
    <n v="0"/>
    <n v="0"/>
    <n v="0"/>
    <n v="0"/>
  </r>
  <r>
    <x v="5"/>
    <x v="2"/>
    <x v="7"/>
    <n v="0"/>
    <n v="0"/>
    <n v="0"/>
    <n v="0"/>
    <n v="0"/>
    <n v="0"/>
    <n v="0"/>
    <n v="0"/>
    <n v="0"/>
    <n v="0"/>
    <n v="0"/>
    <n v="0"/>
    <n v="0"/>
    <n v="0"/>
    <n v="0"/>
    <n v="0"/>
    <n v="0"/>
    <n v="0"/>
    <n v="0"/>
    <n v="0"/>
    <n v="0"/>
    <n v="0"/>
    <n v="0"/>
    <n v="0"/>
  </r>
  <r>
    <x v="5"/>
    <x v="2"/>
    <x v="6"/>
    <n v="0"/>
    <n v="0"/>
    <n v="0"/>
    <n v="0"/>
    <n v="0"/>
    <n v="0"/>
    <n v="0"/>
    <n v="0"/>
    <n v="0"/>
    <n v="0"/>
    <n v="0"/>
    <n v="0"/>
    <n v="0"/>
    <n v="0"/>
    <n v="0"/>
    <n v="0"/>
    <n v="0"/>
    <n v="0"/>
    <n v="0"/>
    <n v="0"/>
    <n v="0"/>
    <n v="0"/>
    <n v="0"/>
    <n v="0"/>
  </r>
  <r>
    <x v="5"/>
    <x v="2"/>
    <x v="5"/>
    <n v="0"/>
    <n v="0"/>
    <n v="0"/>
    <n v="0"/>
    <n v="0"/>
    <n v="0"/>
    <n v="0"/>
    <n v="0"/>
    <n v="0"/>
    <n v="0"/>
    <n v="0"/>
    <n v="0"/>
    <n v="0"/>
    <n v="0"/>
    <n v="0"/>
    <n v="0"/>
    <n v="0"/>
    <n v="0"/>
    <n v="0"/>
    <n v="0"/>
    <n v="0"/>
    <n v="0"/>
    <n v="0"/>
    <n v="0"/>
  </r>
  <r>
    <x v="5"/>
    <x v="2"/>
    <x v="4"/>
    <n v="0"/>
    <n v="0"/>
    <n v="0"/>
    <n v="0"/>
    <n v="0"/>
    <n v="0"/>
    <n v="0"/>
    <n v="0"/>
    <n v="0"/>
    <n v="0"/>
    <n v="0"/>
    <n v="0"/>
    <n v="0"/>
    <n v="0"/>
    <n v="0"/>
    <n v="0"/>
    <n v="0"/>
    <n v="0"/>
    <n v="0"/>
    <n v="0"/>
    <n v="0"/>
    <n v="0"/>
    <n v="0"/>
    <n v="0"/>
  </r>
  <r>
    <x v="5"/>
    <x v="2"/>
    <x v="3"/>
    <n v="0"/>
    <n v="0"/>
    <n v="0"/>
    <n v="0"/>
    <n v="0"/>
    <n v="0"/>
    <n v="0"/>
    <n v="0"/>
    <n v="0"/>
    <n v="0"/>
    <n v="0"/>
    <n v="0"/>
    <n v="0"/>
    <n v="0"/>
    <n v="0"/>
    <n v="0"/>
    <n v="0"/>
    <n v="0"/>
    <n v="0"/>
    <n v="0"/>
    <n v="0"/>
    <n v="0"/>
    <n v="0"/>
    <n v="0"/>
  </r>
  <r>
    <x v="5"/>
    <x v="2"/>
    <x v="2"/>
    <n v="0"/>
    <n v="0"/>
    <n v="0"/>
    <n v="0"/>
    <n v="0"/>
    <n v="0"/>
    <n v="0"/>
    <n v="0"/>
    <n v="0"/>
    <n v="0"/>
    <n v="0"/>
    <n v="0"/>
    <n v="0"/>
    <n v="0"/>
    <n v="0"/>
    <n v="0"/>
    <n v="0"/>
    <n v="0"/>
    <n v="0"/>
    <n v="0"/>
    <n v="0"/>
    <n v="0"/>
    <n v="0"/>
    <n v="0"/>
  </r>
  <r>
    <x v="5"/>
    <x v="2"/>
    <x v="1"/>
    <n v="0"/>
    <n v="0"/>
    <n v="0"/>
    <n v="0"/>
    <n v="0"/>
    <n v="0"/>
    <n v="0"/>
    <n v="0"/>
    <n v="0"/>
    <n v="0"/>
    <n v="0"/>
    <n v="0"/>
    <n v="0"/>
    <n v="0"/>
    <n v="0"/>
    <n v="0"/>
    <n v="0"/>
    <n v="0"/>
    <n v="0"/>
    <n v="0"/>
    <n v="0"/>
    <n v="0"/>
    <n v="0"/>
    <n v="0"/>
  </r>
  <r>
    <x v="5"/>
    <x v="2"/>
    <x v="0"/>
    <n v="0"/>
    <n v="0"/>
    <n v="0"/>
    <n v="0"/>
    <n v="0"/>
    <n v="0"/>
    <n v="0"/>
    <n v="0"/>
    <n v="0"/>
    <n v="0"/>
    <n v="0"/>
    <n v="0"/>
    <n v="0"/>
    <n v="0"/>
    <n v="0"/>
    <n v="0"/>
    <n v="0"/>
    <n v="0"/>
    <n v="0"/>
    <n v="0"/>
    <n v="0"/>
    <n v="0"/>
    <n v="0"/>
    <n v="0"/>
  </r>
  <r>
    <x v="5"/>
    <x v="3"/>
    <x v="10"/>
    <n v="0"/>
    <n v="0"/>
    <n v="0"/>
    <n v="0"/>
    <n v="0"/>
    <n v="0"/>
    <n v="0"/>
    <n v="0"/>
    <n v="0"/>
    <n v="0"/>
    <n v="0"/>
    <n v="0"/>
    <n v="0"/>
    <n v="0"/>
    <n v="0"/>
    <n v="0"/>
    <n v="0"/>
    <n v="0"/>
    <n v="0"/>
    <n v="0"/>
    <n v="0"/>
    <n v="0"/>
    <n v="0"/>
    <n v="0"/>
  </r>
  <r>
    <x v="5"/>
    <x v="3"/>
    <x v="9"/>
    <n v="0"/>
    <n v="0"/>
    <n v="0"/>
    <n v="0"/>
    <n v="0"/>
    <n v="0"/>
    <n v="0"/>
    <n v="0"/>
    <n v="0"/>
    <n v="0"/>
    <n v="0"/>
    <n v="0"/>
    <n v="0"/>
    <n v="0"/>
    <n v="0"/>
    <n v="0"/>
    <n v="0"/>
    <n v="0"/>
    <n v="0"/>
    <n v="0"/>
    <n v="0"/>
    <n v="0"/>
    <n v="0"/>
    <n v="0"/>
  </r>
  <r>
    <x v="5"/>
    <x v="3"/>
    <x v="8"/>
    <n v="0"/>
    <n v="0"/>
    <n v="0"/>
    <n v="0"/>
    <n v="0"/>
    <n v="0"/>
    <n v="0"/>
    <n v="0"/>
    <n v="0"/>
    <n v="0"/>
    <n v="0"/>
    <n v="0"/>
    <n v="0"/>
    <n v="0"/>
    <n v="0"/>
    <n v="0"/>
    <n v="0"/>
    <n v="0"/>
    <n v="0"/>
    <n v="0"/>
    <n v="0"/>
    <n v="0"/>
    <n v="0"/>
    <n v="0"/>
  </r>
  <r>
    <x v="5"/>
    <x v="3"/>
    <x v="7"/>
    <n v="0"/>
    <n v="0"/>
    <n v="0"/>
    <n v="0"/>
    <n v="0"/>
    <n v="0"/>
    <n v="0"/>
    <n v="0"/>
    <n v="0"/>
    <n v="0"/>
    <n v="0"/>
    <n v="0"/>
    <n v="0"/>
    <n v="0"/>
    <n v="0"/>
    <n v="0"/>
    <n v="0"/>
    <n v="0"/>
    <n v="0"/>
    <n v="0"/>
    <n v="0"/>
    <n v="0"/>
    <n v="0"/>
    <n v="0"/>
  </r>
  <r>
    <x v="5"/>
    <x v="3"/>
    <x v="6"/>
    <n v="0"/>
    <n v="0"/>
    <n v="0"/>
    <n v="0"/>
    <n v="0"/>
    <n v="0"/>
    <n v="0"/>
    <n v="0"/>
    <n v="0"/>
    <n v="0"/>
    <n v="0"/>
    <n v="0"/>
    <n v="0"/>
    <n v="0"/>
    <n v="0"/>
    <n v="0"/>
    <n v="0"/>
    <n v="0"/>
    <n v="0"/>
    <n v="0"/>
    <n v="0"/>
    <n v="0"/>
    <n v="0"/>
    <n v="0"/>
  </r>
  <r>
    <x v="5"/>
    <x v="3"/>
    <x v="5"/>
    <n v="0"/>
    <n v="0"/>
    <n v="0"/>
    <n v="0"/>
    <n v="0"/>
    <n v="0"/>
    <n v="0"/>
    <n v="0"/>
    <n v="0"/>
    <n v="0"/>
    <n v="0"/>
    <n v="0"/>
    <n v="0"/>
    <n v="0"/>
    <n v="0"/>
    <n v="0"/>
    <n v="0"/>
    <n v="0"/>
    <n v="0"/>
    <n v="0"/>
    <n v="0"/>
    <n v="0"/>
    <n v="0"/>
    <n v="0"/>
  </r>
  <r>
    <x v="5"/>
    <x v="3"/>
    <x v="4"/>
    <n v="0"/>
    <n v="0"/>
    <n v="0"/>
    <n v="0"/>
    <n v="0"/>
    <n v="0"/>
    <n v="0"/>
    <n v="0"/>
    <n v="0"/>
    <n v="0"/>
    <n v="0"/>
    <n v="0"/>
    <n v="0"/>
    <n v="0"/>
    <n v="0"/>
    <n v="0"/>
    <n v="0"/>
    <n v="0"/>
    <n v="0"/>
    <n v="0"/>
    <n v="0"/>
    <n v="0"/>
    <n v="0"/>
    <n v="0"/>
  </r>
  <r>
    <x v="5"/>
    <x v="3"/>
    <x v="3"/>
    <n v="0"/>
    <n v="0"/>
    <n v="0"/>
    <n v="0"/>
    <n v="0"/>
    <n v="0"/>
    <n v="0"/>
    <n v="0"/>
    <n v="0"/>
    <n v="0"/>
    <n v="0"/>
    <n v="0"/>
    <n v="0"/>
    <n v="0"/>
    <n v="0"/>
    <n v="0"/>
    <n v="0"/>
    <n v="0"/>
    <n v="0"/>
    <n v="0"/>
    <n v="0"/>
    <n v="0"/>
    <n v="0"/>
    <n v="0"/>
  </r>
  <r>
    <x v="5"/>
    <x v="3"/>
    <x v="2"/>
    <n v="0"/>
    <n v="0"/>
    <n v="0"/>
    <n v="0"/>
    <n v="0"/>
    <n v="0"/>
    <n v="0"/>
    <n v="0"/>
    <n v="0"/>
    <n v="0"/>
    <n v="0"/>
    <n v="0"/>
    <n v="0"/>
    <n v="0"/>
    <n v="0"/>
    <n v="0"/>
    <n v="0"/>
    <n v="0"/>
    <n v="0"/>
    <n v="0"/>
    <n v="0"/>
    <n v="0"/>
    <n v="0"/>
    <n v="0"/>
  </r>
  <r>
    <x v="5"/>
    <x v="3"/>
    <x v="1"/>
    <n v="0"/>
    <n v="0"/>
    <n v="0"/>
    <n v="0"/>
    <n v="0"/>
    <n v="0"/>
    <n v="0"/>
    <n v="0"/>
    <n v="0"/>
    <n v="0"/>
    <n v="0"/>
    <n v="0"/>
    <n v="0"/>
    <n v="0"/>
    <n v="0"/>
    <n v="0"/>
    <n v="0"/>
    <n v="0"/>
    <n v="0"/>
    <n v="0"/>
    <n v="0"/>
    <n v="0"/>
    <n v="0"/>
    <n v="0"/>
  </r>
  <r>
    <x v="5"/>
    <x v="3"/>
    <x v="0"/>
    <n v="0"/>
    <n v="0"/>
    <n v="0"/>
    <n v="0"/>
    <n v="0"/>
    <n v="0"/>
    <n v="0"/>
    <n v="0"/>
    <n v="0"/>
    <n v="0"/>
    <n v="0"/>
    <n v="0"/>
    <n v="0"/>
    <n v="0"/>
    <n v="0"/>
    <n v="0"/>
    <n v="0"/>
    <n v="0"/>
    <n v="0"/>
    <n v="0"/>
    <n v="0"/>
    <n v="0"/>
    <n v="0"/>
    <n v="0"/>
  </r>
  <r>
    <x v="5"/>
    <x v="4"/>
    <x v="10"/>
    <n v="0"/>
    <n v="0"/>
    <n v="0"/>
    <n v="0"/>
    <n v="0"/>
    <n v="0"/>
    <n v="0"/>
    <n v="0"/>
    <n v="0"/>
    <n v="0"/>
    <n v="0"/>
    <n v="0"/>
    <n v="0"/>
    <n v="0"/>
    <n v="0"/>
    <n v="0"/>
    <n v="0"/>
    <n v="0"/>
    <n v="0"/>
    <n v="0"/>
    <n v="0"/>
    <n v="0"/>
    <n v="0"/>
    <n v="0"/>
  </r>
  <r>
    <x v="5"/>
    <x v="4"/>
    <x v="9"/>
    <n v="0"/>
    <n v="0"/>
    <n v="0"/>
    <n v="0"/>
    <n v="0"/>
    <n v="0"/>
    <n v="0"/>
    <n v="0"/>
    <n v="0"/>
    <n v="0"/>
    <n v="0"/>
    <n v="0"/>
    <n v="0"/>
    <n v="0"/>
    <n v="0"/>
    <n v="0"/>
    <n v="0"/>
    <n v="0"/>
    <n v="0"/>
    <n v="0"/>
    <n v="0"/>
    <n v="0"/>
    <n v="0"/>
    <n v="0"/>
  </r>
  <r>
    <x v="5"/>
    <x v="4"/>
    <x v="8"/>
    <n v="0"/>
    <n v="0"/>
    <n v="0"/>
    <n v="0"/>
    <n v="0"/>
    <n v="0"/>
    <n v="0"/>
    <n v="0"/>
    <n v="0"/>
    <n v="0"/>
    <n v="0"/>
    <n v="0"/>
    <n v="0"/>
    <n v="0"/>
    <n v="0"/>
    <n v="0"/>
    <n v="0"/>
    <n v="0"/>
    <n v="0"/>
    <n v="0"/>
    <n v="0"/>
    <n v="0"/>
    <n v="0"/>
    <n v="0"/>
  </r>
  <r>
    <x v="5"/>
    <x v="4"/>
    <x v="7"/>
    <n v="0"/>
    <n v="0"/>
    <n v="0"/>
    <n v="0"/>
    <n v="0"/>
    <n v="0"/>
    <n v="0"/>
    <n v="0"/>
    <n v="0"/>
    <n v="0"/>
    <n v="0"/>
    <n v="0"/>
    <n v="0"/>
    <n v="0"/>
    <n v="0"/>
    <n v="0"/>
    <n v="0"/>
    <n v="0"/>
    <n v="0"/>
    <n v="0"/>
    <n v="0"/>
    <n v="0"/>
    <n v="0"/>
    <n v="0"/>
  </r>
  <r>
    <x v="5"/>
    <x v="4"/>
    <x v="6"/>
    <n v="0"/>
    <n v="0"/>
    <n v="0"/>
    <n v="0"/>
    <n v="0"/>
    <n v="0"/>
    <n v="0"/>
    <n v="0"/>
    <n v="0"/>
    <n v="0"/>
    <n v="0"/>
    <n v="0"/>
    <n v="0"/>
    <n v="0"/>
    <n v="0"/>
    <n v="0"/>
    <n v="0"/>
    <n v="0"/>
    <n v="0"/>
    <n v="0"/>
    <n v="0"/>
    <n v="0"/>
    <n v="0"/>
    <n v="0"/>
  </r>
  <r>
    <x v="5"/>
    <x v="4"/>
    <x v="5"/>
    <n v="0"/>
    <n v="0"/>
    <n v="0"/>
    <n v="0"/>
    <n v="0"/>
    <n v="0"/>
    <n v="0"/>
    <n v="0"/>
    <n v="0"/>
    <n v="0"/>
    <n v="0"/>
    <n v="0"/>
    <n v="0"/>
    <n v="0"/>
    <n v="0"/>
    <n v="0"/>
    <n v="0"/>
    <n v="0"/>
    <n v="0"/>
    <n v="0"/>
    <n v="0"/>
    <n v="0"/>
    <n v="0"/>
    <n v="0"/>
  </r>
  <r>
    <x v="5"/>
    <x v="4"/>
    <x v="4"/>
    <n v="0"/>
    <n v="0"/>
    <n v="0"/>
    <n v="0"/>
    <n v="0"/>
    <n v="0"/>
    <n v="0"/>
    <n v="0"/>
    <n v="0"/>
    <n v="0"/>
    <n v="0"/>
    <n v="0"/>
    <n v="0"/>
    <n v="0"/>
    <n v="0"/>
    <n v="0"/>
    <n v="0"/>
    <n v="0"/>
    <n v="0"/>
    <n v="0"/>
    <n v="0"/>
    <n v="0"/>
    <n v="0"/>
    <n v="0"/>
  </r>
  <r>
    <x v="5"/>
    <x v="4"/>
    <x v="3"/>
    <n v="0"/>
    <n v="0"/>
    <n v="0"/>
    <n v="0"/>
    <n v="0"/>
    <n v="0"/>
    <n v="0"/>
    <n v="0"/>
    <n v="0"/>
    <n v="0"/>
    <n v="0"/>
    <n v="0"/>
    <n v="0"/>
    <n v="0"/>
    <n v="0"/>
    <n v="0"/>
    <n v="0"/>
    <n v="0"/>
    <n v="0"/>
    <n v="0"/>
    <n v="0"/>
    <n v="0"/>
    <n v="0"/>
    <n v="0"/>
  </r>
  <r>
    <x v="5"/>
    <x v="4"/>
    <x v="2"/>
    <n v="0"/>
    <n v="0"/>
    <n v="0"/>
    <n v="0"/>
    <n v="0"/>
    <n v="0"/>
    <n v="0"/>
    <n v="0"/>
    <n v="0"/>
    <n v="0"/>
    <n v="0"/>
    <n v="0"/>
    <n v="0"/>
    <n v="0"/>
    <n v="0"/>
    <n v="0"/>
    <n v="0"/>
    <n v="0"/>
    <n v="0"/>
    <n v="0"/>
    <n v="0"/>
    <n v="0"/>
    <n v="0"/>
    <n v="0"/>
  </r>
  <r>
    <x v="5"/>
    <x v="4"/>
    <x v="1"/>
    <n v="0"/>
    <n v="0"/>
    <n v="0"/>
    <n v="0"/>
    <n v="0"/>
    <n v="0"/>
    <n v="0"/>
    <n v="0"/>
    <n v="0"/>
    <n v="0"/>
    <n v="0"/>
    <n v="0"/>
    <n v="0"/>
    <n v="0"/>
    <n v="0"/>
    <n v="0"/>
    <n v="0"/>
    <n v="0"/>
    <n v="0"/>
    <n v="0"/>
    <n v="0"/>
    <n v="0"/>
    <n v="0"/>
    <n v="0"/>
  </r>
  <r>
    <x v="5"/>
    <x v="4"/>
    <x v="0"/>
    <n v="0"/>
    <n v="0"/>
    <n v="0"/>
    <n v="0"/>
    <n v="0"/>
    <n v="0"/>
    <n v="0"/>
    <n v="0"/>
    <n v="0"/>
    <n v="0"/>
    <n v="0"/>
    <n v="0"/>
    <n v="0"/>
    <n v="0"/>
    <n v="0"/>
    <n v="0"/>
    <n v="0"/>
    <n v="0"/>
    <n v="0"/>
    <n v="0"/>
    <n v="0"/>
    <n v="0"/>
    <n v="0"/>
    <n v="0"/>
  </r>
  <r>
    <x v="5"/>
    <x v="5"/>
    <x v="10"/>
    <n v="0"/>
    <n v="0"/>
    <n v="0"/>
    <n v="0"/>
    <n v="0"/>
    <n v="0"/>
    <n v="0"/>
    <n v="0"/>
    <n v="0"/>
    <n v="0"/>
    <n v="0"/>
    <n v="0"/>
    <n v="0"/>
    <n v="0"/>
    <n v="0"/>
    <n v="0"/>
    <n v="0"/>
    <n v="0"/>
    <n v="0"/>
    <n v="0"/>
    <n v="0"/>
    <n v="0"/>
    <n v="0"/>
    <n v="0"/>
  </r>
  <r>
    <x v="5"/>
    <x v="5"/>
    <x v="9"/>
    <n v="0"/>
    <n v="0"/>
    <n v="0"/>
    <n v="0"/>
    <n v="0"/>
    <n v="0"/>
    <n v="0"/>
    <n v="0"/>
    <n v="0"/>
    <n v="0"/>
    <n v="0"/>
    <n v="0"/>
    <n v="0"/>
    <n v="0"/>
    <n v="0"/>
    <n v="0"/>
    <n v="0"/>
    <n v="0"/>
    <n v="0"/>
    <n v="0"/>
    <n v="0"/>
    <n v="0"/>
    <n v="0"/>
    <n v="0"/>
  </r>
  <r>
    <x v="5"/>
    <x v="5"/>
    <x v="8"/>
    <n v="0"/>
    <n v="0"/>
    <n v="0"/>
    <n v="0"/>
    <n v="0"/>
    <n v="0"/>
    <n v="0"/>
    <n v="0"/>
    <n v="0"/>
    <n v="0"/>
    <n v="0"/>
    <n v="0"/>
    <n v="0"/>
    <n v="0"/>
    <n v="0"/>
    <n v="0"/>
    <n v="0"/>
    <n v="0"/>
    <n v="0"/>
    <n v="0"/>
    <n v="0"/>
    <n v="0"/>
    <n v="0"/>
    <n v="0"/>
  </r>
  <r>
    <x v="5"/>
    <x v="5"/>
    <x v="7"/>
    <n v="0"/>
    <n v="0"/>
    <n v="0"/>
    <n v="0"/>
    <n v="0"/>
    <n v="0"/>
    <n v="0"/>
    <n v="0"/>
    <n v="0"/>
    <n v="0"/>
    <n v="0"/>
    <n v="0"/>
    <n v="0"/>
    <n v="0"/>
    <n v="0"/>
    <n v="0"/>
    <n v="0"/>
    <n v="0"/>
    <n v="0"/>
    <n v="0"/>
    <n v="0"/>
    <n v="0"/>
    <n v="0"/>
    <n v="0"/>
  </r>
  <r>
    <x v="5"/>
    <x v="5"/>
    <x v="6"/>
    <n v="0"/>
    <n v="0"/>
    <n v="0"/>
    <n v="0"/>
    <n v="0"/>
    <n v="0"/>
    <n v="0"/>
    <n v="0"/>
    <n v="0"/>
    <n v="0"/>
    <n v="0"/>
    <n v="0"/>
    <n v="0"/>
    <n v="0"/>
    <n v="0"/>
    <n v="0"/>
    <n v="0"/>
    <n v="0"/>
    <n v="0"/>
    <n v="0"/>
    <n v="0"/>
    <n v="0"/>
    <n v="0"/>
    <n v="0"/>
  </r>
  <r>
    <x v="5"/>
    <x v="5"/>
    <x v="5"/>
    <n v="0"/>
    <n v="0"/>
    <n v="0"/>
    <n v="0"/>
    <n v="0"/>
    <n v="0"/>
    <n v="0"/>
    <n v="0"/>
    <n v="0"/>
    <n v="0"/>
    <n v="0"/>
    <n v="0"/>
    <n v="0"/>
    <n v="0"/>
    <n v="0"/>
    <n v="0"/>
    <n v="0"/>
    <n v="0"/>
    <n v="0"/>
    <n v="0"/>
    <n v="0"/>
    <n v="0"/>
    <n v="0"/>
    <n v="0"/>
  </r>
  <r>
    <x v="5"/>
    <x v="5"/>
    <x v="4"/>
    <n v="0"/>
    <n v="0"/>
    <n v="0"/>
    <n v="0"/>
    <n v="0"/>
    <n v="0"/>
    <n v="0"/>
    <n v="0"/>
    <n v="0"/>
    <n v="0"/>
    <n v="0"/>
    <n v="0"/>
    <n v="0"/>
    <n v="0"/>
    <n v="0"/>
    <n v="0"/>
    <n v="0"/>
    <n v="0"/>
    <n v="0"/>
    <n v="0"/>
    <n v="0"/>
    <n v="0"/>
    <n v="0"/>
    <n v="0"/>
  </r>
  <r>
    <x v="5"/>
    <x v="5"/>
    <x v="3"/>
    <n v="0"/>
    <n v="0"/>
    <n v="0"/>
    <n v="0"/>
    <n v="0"/>
    <n v="0"/>
    <n v="0"/>
    <n v="0"/>
    <n v="0"/>
    <n v="0"/>
    <n v="0"/>
    <n v="0"/>
    <n v="0"/>
    <n v="0"/>
    <n v="0"/>
    <n v="0"/>
    <n v="0"/>
    <n v="0"/>
    <n v="0"/>
    <n v="0"/>
    <n v="0"/>
    <n v="0"/>
    <n v="0"/>
    <n v="0"/>
  </r>
  <r>
    <x v="5"/>
    <x v="5"/>
    <x v="2"/>
    <n v="0"/>
    <n v="0"/>
    <n v="0"/>
    <n v="0"/>
    <n v="0"/>
    <n v="0"/>
    <n v="0"/>
    <n v="0"/>
    <n v="0"/>
    <n v="0"/>
    <n v="0"/>
    <n v="0"/>
    <n v="0"/>
    <n v="0"/>
    <n v="0"/>
    <n v="0"/>
    <n v="0"/>
    <n v="0"/>
    <n v="0"/>
    <n v="0"/>
    <n v="0"/>
    <n v="0"/>
    <n v="0"/>
    <n v="0"/>
  </r>
  <r>
    <x v="5"/>
    <x v="5"/>
    <x v="1"/>
    <n v="0"/>
    <n v="0"/>
    <n v="0"/>
    <n v="0"/>
    <n v="0"/>
    <n v="0"/>
    <n v="0"/>
    <n v="0"/>
    <n v="0"/>
    <n v="0"/>
    <n v="0"/>
    <n v="0"/>
    <n v="0"/>
    <n v="0"/>
    <n v="0"/>
    <n v="0"/>
    <n v="0"/>
    <n v="0"/>
    <n v="0"/>
    <n v="0"/>
    <n v="0"/>
    <n v="0"/>
    <n v="0"/>
    <n v="0"/>
  </r>
  <r>
    <x v="5"/>
    <x v="5"/>
    <x v="0"/>
    <n v="0"/>
    <n v="0"/>
    <n v="0"/>
    <n v="0"/>
    <n v="0"/>
    <n v="0"/>
    <n v="0"/>
    <n v="0"/>
    <n v="0"/>
    <n v="0"/>
    <n v="0"/>
    <n v="0"/>
    <n v="0"/>
    <n v="0"/>
    <n v="0"/>
    <n v="0"/>
    <n v="0"/>
    <n v="0"/>
    <n v="0"/>
    <n v="0"/>
    <n v="0"/>
    <n v="0"/>
    <n v="0"/>
    <n v="0"/>
  </r>
  <r>
    <x v="5"/>
    <x v="6"/>
    <x v="10"/>
    <n v="0"/>
    <n v="0"/>
    <n v="0"/>
    <n v="0"/>
    <n v="0"/>
    <n v="0"/>
    <n v="0"/>
    <n v="0"/>
    <n v="0"/>
    <n v="0"/>
    <n v="0"/>
    <n v="0"/>
    <n v="0"/>
    <n v="0"/>
    <n v="0"/>
    <n v="0"/>
    <n v="0"/>
    <n v="0"/>
    <n v="0"/>
    <n v="0"/>
    <n v="0"/>
    <n v="0"/>
    <n v="0"/>
    <n v="0"/>
  </r>
  <r>
    <x v="5"/>
    <x v="6"/>
    <x v="9"/>
    <n v="0"/>
    <n v="0"/>
    <n v="0"/>
    <n v="0"/>
    <n v="0"/>
    <n v="0"/>
    <n v="0"/>
    <n v="0"/>
    <n v="0"/>
    <n v="0"/>
    <n v="0"/>
    <n v="0"/>
    <n v="0"/>
    <n v="0"/>
    <n v="0"/>
    <n v="0"/>
    <n v="0"/>
    <n v="0"/>
    <n v="0"/>
    <n v="0"/>
    <n v="0"/>
    <n v="0"/>
    <n v="0"/>
    <n v="0"/>
  </r>
  <r>
    <x v="5"/>
    <x v="6"/>
    <x v="8"/>
    <n v="0"/>
    <n v="0"/>
    <n v="0"/>
    <n v="0"/>
    <n v="0"/>
    <n v="0"/>
    <n v="0"/>
    <n v="0"/>
    <n v="0"/>
    <n v="0"/>
    <n v="0"/>
    <n v="0"/>
    <n v="0"/>
    <n v="0"/>
    <n v="0"/>
    <n v="0"/>
    <n v="0"/>
    <n v="0"/>
    <n v="0"/>
    <n v="0"/>
    <n v="0"/>
    <n v="0"/>
    <n v="0"/>
    <n v="0"/>
  </r>
  <r>
    <x v="5"/>
    <x v="6"/>
    <x v="7"/>
    <n v="0"/>
    <n v="0"/>
    <n v="0"/>
    <n v="0"/>
    <n v="0"/>
    <n v="0"/>
    <n v="0"/>
    <n v="0"/>
    <n v="0"/>
    <n v="0"/>
    <n v="0"/>
    <n v="0"/>
    <n v="0"/>
    <n v="0"/>
    <n v="0"/>
    <n v="0"/>
    <n v="0"/>
    <n v="0"/>
    <n v="0"/>
    <n v="0"/>
    <n v="0"/>
    <n v="0"/>
    <n v="0"/>
    <n v="0"/>
  </r>
  <r>
    <x v="5"/>
    <x v="6"/>
    <x v="6"/>
    <n v="0"/>
    <n v="0"/>
    <n v="0"/>
    <n v="0"/>
    <n v="0"/>
    <n v="0"/>
    <n v="0"/>
    <n v="0"/>
    <n v="0"/>
    <n v="0"/>
    <n v="0"/>
    <n v="0"/>
    <n v="0"/>
    <n v="0"/>
    <n v="0"/>
    <n v="0"/>
    <n v="0"/>
    <n v="0"/>
    <n v="0"/>
    <n v="0"/>
    <n v="0"/>
    <n v="0"/>
    <n v="0"/>
    <n v="0"/>
  </r>
  <r>
    <x v="5"/>
    <x v="6"/>
    <x v="5"/>
    <n v="0"/>
    <n v="0"/>
    <n v="0"/>
    <n v="0"/>
    <n v="0"/>
    <n v="0"/>
    <n v="0"/>
    <n v="0"/>
    <n v="0"/>
    <n v="0"/>
    <n v="0"/>
    <n v="0"/>
    <n v="0"/>
    <n v="0"/>
    <n v="0"/>
    <n v="0"/>
    <n v="0"/>
    <n v="0"/>
    <n v="0"/>
    <n v="0"/>
    <n v="0"/>
    <n v="0"/>
    <n v="0"/>
    <n v="0"/>
  </r>
  <r>
    <x v="5"/>
    <x v="6"/>
    <x v="4"/>
    <n v="0"/>
    <n v="0"/>
    <n v="0"/>
    <n v="0"/>
    <n v="0"/>
    <n v="0"/>
    <n v="0"/>
    <n v="0"/>
    <n v="0"/>
    <n v="0"/>
    <n v="0"/>
    <n v="0"/>
    <n v="0"/>
    <n v="0"/>
    <n v="0"/>
    <n v="0"/>
    <n v="0"/>
    <n v="0"/>
    <n v="0"/>
    <n v="0"/>
    <n v="0"/>
    <n v="0"/>
    <n v="0"/>
    <n v="0"/>
  </r>
  <r>
    <x v="5"/>
    <x v="6"/>
    <x v="3"/>
    <n v="0"/>
    <n v="0"/>
    <n v="0"/>
    <n v="0"/>
    <n v="0"/>
    <n v="0"/>
    <n v="0"/>
    <n v="0"/>
    <n v="0"/>
    <n v="0"/>
    <n v="0"/>
    <n v="0"/>
    <n v="0"/>
    <n v="0"/>
    <n v="0"/>
    <n v="0"/>
    <n v="0"/>
    <n v="0"/>
    <n v="0"/>
    <n v="0"/>
    <n v="0"/>
    <n v="0"/>
    <n v="0"/>
    <n v="0"/>
  </r>
  <r>
    <x v="5"/>
    <x v="6"/>
    <x v="2"/>
    <n v="0"/>
    <n v="0"/>
    <n v="0"/>
    <n v="0"/>
    <n v="0"/>
    <n v="0"/>
    <n v="0"/>
    <n v="0"/>
    <n v="0"/>
    <n v="0"/>
    <n v="0"/>
    <n v="0"/>
    <n v="0"/>
    <n v="0"/>
    <n v="0"/>
    <n v="0"/>
    <n v="0"/>
    <n v="0"/>
    <n v="0"/>
    <n v="0"/>
    <n v="0"/>
    <n v="0"/>
    <n v="0"/>
    <n v="0"/>
  </r>
  <r>
    <x v="5"/>
    <x v="6"/>
    <x v="1"/>
    <n v="0"/>
    <n v="0"/>
    <n v="0"/>
    <n v="0"/>
    <n v="0"/>
    <n v="0"/>
    <n v="0"/>
    <n v="0"/>
    <n v="0"/>
    <n v="0"/>
    <n v="0"/>
    <n v="0"/>
    <n v="0"/>
    <n v="0"/>
    <n v="0"/>
    <n v="0"/>
    <n v="0"/>
    <n v="0"/>
    <n v="0"/>
    <n v="0"/>
    <n v="0"/>
    <n v="0"/>
    <n v="0"/>
    <n v="0"/>
  </r>
  <r>
    <x v="5"/>
    <x v="6"/>
    <x v="0"/>
    <n v="0"/>
    <n v="0"/>
    <n v="0"/>
    <n v="0"/>
    <n v="0"/>
    <n v="0"/>
    <n v="0"/>
    <n v="0"/>
    <n v="0"/>
    <n v="0"/>
    <n v="0"/>
    <n v="0"/>
    <n v="0"/>
    <n v="0"/>
    <n v="0"/>
    <n v="0"/>
    <n v="0"/>
    <n v="0"/>
    <n v="0"/>
    <n v="0"/>
    <n v="0"/>
    <n v="0"/>
    <n v="0"/>
    <n v="0"/>
  </r>
  <r>
    <x v="5"/>
    <x v="7"/>
    <x v="10"/>
    <n v="0"/>
    <n v="0"/>
    <n v="0"/>
    <n v="0"/>
    <n v="0"/>
    <n v="0"/>
    <n v="0"/>
    <n v="0"/>
    <n v="0"/>
    <n v="0"/>
    <n v="0"/>
    <n v="0"/>
    <n v="0"/>
    <n v="0"/>
    <n v="0"/>
    <n v="0"/>
    <n v="0"/>
    <n v="0"/>
    <n v="0"/>
    <n v="0"/>
    <n v="0"/>
    <n v="0"/>
    <n v="0"/>
    <n v="0"/>
  </r>
  <r>
    <x v="5"/>
    <x v="7"/>
    <x v="9"/>
    <n v="0"/>
    <n v="0"/>
    <n v="0"/>
    <n v="0"/>
    <n v="0"/>
    <n v="0"/>
    <n v="0"/>
    <n v="0"/>
    <n v="0"/>
    <n v="0"/>
    <n v="0"/>
    <n v="0"/>
    <n v="0"/>
    <n v="0"/>
    <n v="0"/>
    <n v="0"/>
    <n v="0"/>
    <n v="0"/>
    <n v="0"/>
    <n v="0"/>
    <n v="0"/>
    <n v="0"/>
    <n v="0"/>
    <n v="0"/>
  </r>
  <r>
    <x v="5"/>
    <x v="7"/>
    <x v="8"/>
    <n v="0"/>
    <n v="0"/>
    <n v="0"/>
    <n v="0"/>
    <n v="0"/>
    <n v="0"/>
    <n v="0"/>
    <n v="0"/>
    <n v="0"/>
    <n v="0"/>
    <n v="0"/>
    <n v="0"/>
    <n v="0"/>
    <n v="0"/>
    <n v="0"/>
    <n v="0"/>
    <n v="0"/>
    <n v="0"/>
    <n v="0"/>
    <n v="0"/>
    <n v="0"/>
    <n v="0"/>
    <n v="0"/>
    <n v="0"/>
  </r>
  <r>
    <x v="5"/>
    <x v="7"/>
    <x v="7"/>
    <n v="0"/>
    <n v="0"/>
    <n v="0"/>
    <n v="0"/>
    <n v="0"/>
    <n v="0"/>
    <n v="0"/>
    <n v="0"/>
    <n v="0"/>
    <n v="0"/>
    <n v="0"/>
    <n v="0"/>
    <n v="0"/>
    <n v="0"/>
    <n v="0"/>
    <n v="0"/>
    <n v="0"/>
    <n v="0"/>
    <n v="0"/>
    <n v="0"/>
    <n v="0"/>
    <n v="0"/>
    <n v="0"/>
    <n v="0"/>
  </r>
  <r>
    <x v="5"/>
    <x v="7"/>
    <x v="6"/>
    <n v="0"/>
    <n v="0"/>
    <n v="0"/>
    <n v="0"/>
    <n v="0"/>
    <n v="0"/>
    <n v="0"/>
    <n v="0"/>
    <n v="0"/>
    <n v="0"/>
    <n v="0"/>
    <n v="0"/>
    <n v="0"/>
    <n v="0"/>
    <n v="0"/>
    <n v="0"/>
    <n v="0"/>
    <n v="0"/>
    <n v="0"/>
    <n v="0"/>
    <n v="0"/>
    <n v="0"/>
    <n v="0"/>
    <n v="0"/>
  </r>
  <r>
    <x v="5"/>
    <x v="7"/>
    <x v="5"/>
    <n v="0"/>
    <n v="0"/>
    <n v="0"/>
    <n v="0"/>
    <n v="0"/>
    <n v="0"/>
    <n v="0"/>
    <n v="0"/>
    <n v="0"/>
    <n v="0"/>
    <n v="0"/>
    <n v="0"/>
    <n v="0"/>
    <n v="0"/>
    <n v="0"/>
    <n v="0"/>
    <n v="0"/>
    <n v="0"/>
    <n v="0"/>
    <n v="0"/>
    <n v="0"/>
    <n v="0"/>
    <n v="0"/>
    <n v="0"/>
  </r>
  <r>
    <x v="5"/>
    <x v="7"/>
    <x v="4"/>
    <n v="0"/>
    <n v="0"/>
    <n v="0"/>
    <n v="0"/>
    <n v="0"/>
    <n v="0"/>
    <n v="0"/>
    <n v="0"/>
    <n v="0"/>
    <n v="0"/>
    <n v="0"/>
    <n v="0"/>
    <n v="0"/>
    <n v="0"/>
    <n v="0"/>
    <n v="0"/>
    <n v="0"/>
    <n v="0"/>
    <n v="0"/>
    <n v="0"/>
    <n v="0"/>
    <n v="0"/>
    <n v="0"/>
    <n v="0"/>
  </r>
  <r>
    <x v="5"/>
    <x v="7"/>
    <x v="3"/>
    <n v="0"/>
    <n v="0"/>
    <n v="0"/>
    <n v="0"/>
    <n v="0"/>
    <n v="0"/>
    <n v="0"/>
    <n v="0"/>
    <n v="0"/>
    <n v="0"/>
    <n v="0"/>
    <n v="0"/>
    <n v="0"/>
    <n v="0"/>
    <n v="0"/>
    <n v="0"/>
    <n v="0"/>
    <n v="0"/>
    <n v="0"/>
    <n v="0"/>
    <n v="0"/>
    <n v="0"/>
    <n v="0"/>
    <n v="0"/>
  </r>
  <r>
    <x v="5"/>
    <x v="7"/>
    <x v="2"/>
    <n v="0"/>
    <n v="0"/>
    <n v="0"/>
    <n v="0"/>
    <n v="0"/>
    <n v="0"/>
    <n v="0"/>
    <n v="0"/>
    <n v="0"/>
    <n v="0"/>
    <n v="0"/>
    <n v="0"/>
    <n v="0"/>
    <n v="0"/>
    <n v="0"/>
    <n v="0"/>
    <n v="0"/>
    <n v="0"/>
    <n v="0"/>
    <n v="0"/>
    <n v="0"/>
    <n v="0"/>
    <n v="0"/>
    <n v="0"/>
  </r>
  <r>
    <x v="5"/>
    <x v="7"/>
    <x v="1"/>
    <n v="0"/>
    <n v="0"/>
    <n v="0"/>
    <n v="0"/>
    <n v="0"/>
    <n v="0"/>
    <n v="0"/>
    <n v="0"/>
    <n v="0"/>
    <n v="0"/>
    <n v="0"/>
    <n v="0"/>
    <n v="0"/>
    <n v="0"/>
    <n v="0"/>
    <n v="0"/>
    <n v="0"/>
    <n v="0"/>
    <n v="0"/>
    <n v="0"/>
    <n v="0"/>
    <n v="0"/>
    <n v="0"/>
    <n v="0"/>
  </r>
  <r>
    <x v="5"/>
    <x v="7"/>
    <x v="0"/>
    <n v="0"/>
    <n v="0"/>
    <n v="0"/>
    <n v="0"/>
    <n v="0"/>
    <n v="0"/>
    <n v="0"/>
    <n v="0"/>
    <n v="0"/>
    <n v="0"/>
    <n v="0"/>
    <n v="0"/>
    <n v="0"/>
    <n v="0"/>
    <n v="0"/>
    <n v="0"/>
    <n v="0"/>
    <n v="0"/>
    <n v="0"/>
    <n v="0"/>
    <n v="0"/>
    <n v="0"/>
    <n v="0"/>
    <n v="0"/>
  </r>
  <r>
    <x v="5"/>
    <x v="8"/>
    <x v="10"/>
    <n v="0"/>
    <n v="0"/>
    <n v="0"/>
    <n v="0"/>
    <n v="0"/>
    <n v="0"/>
    <n v="0"/>
    <n v="0"/>
    <n v="0"/>
    <n v="0"/>
    <n v="0"/>
    <n v="0"/>
    <n v="0"/>
    <n v="0"/>
    <n v="0"/>
    <n v="0"/>
    <n v="0"/>
    <n v="0"/>
    <n v="0"/>
    <n v="0"/>
    <n v="0"/>
    <n v="0"/>
    <n v="0"/>
    <n v="0"/>
  </r>
  <r>
    <x v="5"/>
    <x v="8"/>
    <x v="9"/>
    <n v="0"/>
    <n v="0"/>
    <n v="0"/>
    <n v="0"/>
    <n v="0"/>
    <n v="0"/>
    <n v="0"/>
    <n v="0"/>
    <n v="0"/>
    <n v="0"/>
    <n v="0"/>
    <n v="0"/>
    <n v="0"/>
    <n v="0"/>
    <n v="0"/>
    <n v="0"/>
    <n v="0"/>
    <n v="0"/>
    <n v="0"/>
    <n v="0"/>
    <n v="0"/>
    <n v="0"/>
    <n v="0"/>
    <n v="0"/>
  </r>
  <r>
    <x v="5"/>
    <x v="8"/>
    <x v="8"/>
    <n v="0"/>
    <n v="0"/>
    <n v="0"/>
    <n v="0"/>
    <n v="0"/>
    <n v="0"/>
    <n v="0"/>
    <n v="0"/>
    <n v="0"/>
    <n v="0"/>
    <n v="0"/>
    <n v="0"/>
    <n v="0"/>
    <n v="0"/>
    <n v="0"/>
    <n v="0"/>
    <n v="0"/>
    <n v="0"/>
    <n v="0"/>
    <n v="0"/>
    <n v="0"/>
    <n v="0"/>
    <n v="0"/>
    <n v="0"/>
  </r>
  <r>
    <x v="5"/>
    <x v="8"/>
    <x v="7"/>
    <n v="0"/>
    <n v="0"/>
    <n v="0"/>
    <n v="0"/>
    <n v="0"/>
    <n v="0"/>
    <n v="0"/>
    <n v="0"/>
    <n v="0"/>
    <n v="0"/>
    <n v="0"/>
    <n v="0"/>
    <n v="0"/>
    <n v="0"/>
    <n v="0"/>
    <n v="0"/>
    <n v="0"/>
    <n v="0"/>
    <n v="0"/>
    <n v="0"/>
    <n v="0"/>
    <n v="0"/>
    <n v="0"/>
    <n v="0"/>
  </r>
  <r>
    <x v="5"/>
    <x v="8"/>
    <x v="6"/>
    <n v="0"/>
    <n v="0"/>
    <n v="0"/>
    <n v="0"/>
    <n v="0"/>
    <n v="0"/>
    <n v="0"/>
    <n v="0"/>
    <n v="0"/>
    <n v="0"/>
    <n v="0"/>
    <n v="0"/>
    <n v="0"/>
    <n v="0"/>
    <n v="0"/>
    <n v="0"/>
    <n v="0"/>
    <n v="0"/>
    <n v="0"/>
    <n v="0"/>
    <n v="0"/>
    <n v="0"/>
    <n v="0"/>
    <n v="0"/>
  </r>
  <r>
    <x v="5"/>
    <x v="8"/>
    <x v="5"/>
    <n v="0"/>
    <n v="0"/>
    <n v="0"/>
    <n v="0"/>
    <n v="0"/>
    <n v="0"/>
    <n v="0"/>
    <n v="0"/>
    <n v="0"/>
    <n v="0"/>
    <n v="0"/>
    <n v="0"/>
    <n v="0"/>
    <n v="0"/>
    <n v="0"/>
    <n v="0"/>
    <n v="0"/>
    <n v="0"/>
    <n v="0"/>
    <n v="0"/>
    <n v="0"/>
    <n v="0"/>
    <n v="0"/>
    <n v="0"/>
  </r>
  <r>
    <x v="5"/>
    <x v="8"/>
    <x v="4"/>
    <n v="0"/>
    <n v="0"/>
    <n v="0"/>
    <n v="0"/>
    <n v="0"/>
    <n v="0"/>
    <n v="0"/>
    <n v="0"/>
    <n v="0"/>
    <n v="0"/>
    <n v="0"/>
    <n v="0"/>
    <n v="0"/>
    <n v="0"/>
    <n v="0"/>
    <n v="0"/>
    <n v="0"/>
    <n v="0"/>
    <n v="0"/>
    <n v="0"/>
    <n v="0"/>
    <n v="0"/>
    <n v="0"/>
    <n v="0"/>
  </r>
  <r>
    <x v="5"/>
    <x v="8"/>
    <x v="3"/>
    <n v="0"/>
    <n v="0"/>
    <n v="0"/>
    <n v="0"/>
    <n v="0"/>
    <n v="0"/>
    <n v="0"/>
    <n v="0"/>
    <n v="0"/>
    <n v="0"/>
    <n v="0"/>
    <n v="0"/>
    <n v="0"/>
    <n v="0"/>
    <n v="0"/>
    <n v="0"/>
    <n v="0"/>
    <n v="0"/>
    <n v="0"/>
    <n v="0"/>
    <n v="0"/>
    <n v="0"/>
    <n v="0"/>
    <n v="0"/>
  </r>
  <r>
    <x v="5"/>
    <x v="8"/>
    <x v="2"/>
    <n v="0"/>
    <n v="0"/>
    <n v="0"/>
    <n v="0"/>
    <n v="0"/>
    <n v="0"/>
    <n v="0"/>
    <n v="0"/>
    <n v="0"/>
    <n v="0"/>
    <n v="0"/>
    <n v="0"/>
    <n v="0"/>
    <n v="0"/>
    <n v="0"/>
    <n v="0"/>
    <n v="0"/>
    <n v="0"/>
    <n v="0"/>
    <n v="0"/>
    <n v="0"/>
    <n v="0"/>
    <n v="0"/>
    <n v="0"/>
  </r>
  <r>
    <x v="5"/>
    <x v="8"/>
    <x v="1"/>
    <n v="0"/>
    <n v="0"/>
    <n v="0"/>
    <n v="0"/>
    <n v="0"/>
    <n v="0"/>
    <n v="0"/>
    <n v="0"/>
    <n v="0"/>
    <n v="0"/>
    <n v="0"/>
    <n v="0"/>
    <n v="0"/>
    <n v="0"/>
    <n v="0"/>
    <n v="0"/>
    <n v="0"/>
    <n v="0"/>
    <n v="0"/>
    <n v="0"/>
    <n v="0"/>
    <n v="0"/>
    <n v="0"/>
    <n v="0"/>
  </r>
  <r>
    <x v="5"/>
    <x v="8"/>
    <x v="0"/>
    <n v="0"/>
    <n v="0"/>
    <n v="0"/>
    <n v="0"/>
    <n v="0"/>
    <n v="0"/>
    <n v="0"/>
    <n v="0"/>
    <n v="0"/>
    <n v="0"/>
    <n v="0"/>
    <n v="0"/>
    <n v="0"/>
    <n v="0"/>
    <n v="0"/>
    <n v="0"/>
    <n v="0"/>
    <n v="0"/>
    <n v="0"/>
    <n v="0"/>
    <n v="0"/>
    <n v="0"/>
    <n v="0"/>
    <n v="0"/>
  </r>
  <r>
    <x v="5"/>
    <x v="9"/>
    <x v="10"/>
    <n v="0"/>
    <n v="0"/>
    <n v="0"/>
    <n v="0"/>
    <n v="0"/>
    <n v="0"/>
    <n v="0"/>
    <n v="0"/>
    <n v="0"/>
    <n v="0"/>
    <n v="0"/>
    <n v="0"/>
    <n v="0"/>
    <n v="0"/>
    <n v="0"/>
    <n v="0"/>
    <n v="0"/>
    <n v="0"/>
    <n v="0"/>
    <n v="0"/>
    <n v="0"/>
    <n v="0"/>
    <n v="0"/>
    <n v="0"/>
  </r>
  <r>
    <x v="5"/>
    <x v="9"/>
    <x v="9"/>
    <n v="0"/>
    <n v="0"/>
    <n v="0"/>
    <n v="0"/>
    <n v="0"/>
    <n v="0"/>
    <n v="0"/>
    <n v="0"/>
    <n v="0"/>
    <n v="0"/>
    <n v="0"/>
    <n v="0"/>
    <n v="0"/>
    <n v="0"/>
    <n v="0"/>
    <n v="0"/>
    <n v="0"/>
    <n v="0"/>
    <n v="0"/>
    <n v="0"/>
    <n v="0"/>
    <n v="0"/>
    <n v="0"/>
    <n v="0"/>
  </r>
  <r>
    <x v="5"/>
    <x v="9"/>
    <x v="8"/>
    <n v="0"/>
    <n v="0"/>
    <n v="0"/>
    <n v="0"/>
    <n v="0"/>
    <n v="0"/>
    <n v="0"/>
    <n v="0"/>
    <n v="0"/>
    <n v="0"/>
    <n v="0"/>
    <n v="0"/>
    <n v="0"/>
    <n v="0"/>
    <n v="0"/>
    <n v="0"/>
    <n v="0"/>
    <n v="0"/>
    <n v="0"/>
    <n v="0"/>
    <n v="0"/>
    <n v="0"/>
    <n v="0"/>
    <n v="0"/>
  </r>
  <r>
    <x v="5"/>
    <x v="9"/>
    <x v="7"/>
    <n v="0"/>
    <n v="0"/>
    <n v="0"/>
    <n v="0"/>
    <n v="0"/>
    <n v="0"/>
    <n v="0"/>
    <n v="0"/>
    <n v="0"/>
    <n v="0"/>
    <n v="0"/>
    <n v="0"/>
    <n v="0"/>
    <n v="0"/>
    <n v="0"/>
    <n v="0"/>
    <n v="0"/>
    <n v="0"/>
    <n v="0"/>
    <n v="0"/>
    <n v="0"/>
    <n v="0"/>
    <n v="0"/>
    <n v="0"/>
  </r>
  <r>
    <x v="5"/>
    <x v="9"/>
    <x v="6"/>
    <n v="0"/>
    <n v="0"/>
    <n v="0"/>
    <n v="0"/>
    <n v="0"/>
    <n v="0"/>
    <n v="0"/>
    <n v="0"/>
    <n v="0"/>
    <n v="0"/>
    <n v="0"/>
    <n v="0"/>
    <n v="0"/>
    <n v="0"/>
    <n v="0"/>
    <n v="0"/>
    <n v="0"/>
    <n v="0"/>
    <n v="0"/>
    <n v="0"/>
    <n v="0"/>
    <n v="0"/>
    <n v="0"/>
    <n v="0"/>
  </r>
  <r>
    <x v="5"/>
    <x v="9"/>
    <x v="5"/>
    <n v="0"/>
    <n v="0"/>
    <n v="0"/>
    <n v="0"/>
    <n v="0"/>
    <n v="0"/>
    <n v="0"/>
    <n v="0"/>
    <n v="0"/>
    <n v="0"/>
    <n v="0"/>
    <n v="0"/>
    <n v="0"/>
    <n v="0"/>
    <n v="0"/>
    <n v="0"/>
    <n v="0"/>
    <n v="0"/>
    <n v="0"/>
    <n v="0"/>
    <n v="0"/>
    <n v="0"/>
    <n v="0"/>
    <n v="0"/>
  </r>
  <r>
    <x v="5"/>
    <x v="9"/>
    <x v="4"/>
    <n v="0"/>
    <n v="0"/>
    <n v="0"/>
    <n v="0"/>
    <n v="0"/>
    <n v="0"/>
    <n v="0"/>
    <n v="0"/>
    <n v="0"/>
    <n v="0"/>
    <n v="0"/>
    <n v="0"/>
    <n v="0"/>
    <n v="0"/>
    <n v="0"/>
    <n v="0"/>
    <n v="0"/>
    <n v="0"/>
    <n v="0"/>
    <n v="0"/>
    <n v="0"/>
    <n v="0"/>
    <n v="0"/>
    <n v="0"/>
  </r>
  <r>
    <x v="5"/>
    <x v="9"/>
    <x v="3"/>
    <n v="0"/>
    <n v="0"/>
    <n v="0"/>
    <n v="0"/>
    <n v="0"/>
    <n v="0"/>
    <n v="0"/>
    <n v="0"/>
    <n v="0"/>
    <n v="0"/>
    <n v="0"/>
    <n v="0"/>
    <n v="0"/>
    <n v="0"/>
    <n v="0"/>
    <n v="0"/>
    <n v="0"/>
    <n v="0"/>
    <n v="0"/>
    <n v="0"/>
    <n v="0"/>
    <n v="0"/>
    <n v="0"/>
    <n v="0"/>
  </r>
  <r>
    <x v="5"/>
    <x v="9"/>
    <x v="2"/>
    <n v="0"/>
    <n v="0"/>
    <n v="0"/>
    <n v="0"/>
    <n v="0"/>
    <n v="0"/>
    <n v="0"/>
    <n v="0"/>
    <n v="0"/>
    <n v="0"/>
    <n v="0"/>
    <n v="0"/>
    <n v="0"/>
    <n v="0"/>
    <n v="0"/>
    <n v="0"/>
    <n v="0"/>
    <n v="0"/>
    <n v="0"/>
    <n v="0"/>
    <n v="0"/>
    <n v="0"/>
    <n v="0"/>
    <n v="0"/>
  </r>
  <r>
    <x v="5"/>
    <x v="9"/>
    <x v="1"/>
    <n v="0"/>
    <n v="0"/>
    <n v="0"/>
    <n v="0"/>
    <n v="0"/>
    <n v="0"/>
    <n v="0"/>
    <n v="0"/>
    <n v="0"/>
    <n v="0"/>
    <n v="0"/>
    <n v="0"/>
    <n v="0"/>
    <n v="0"/>
    <n v="0"/>
    <n v="0"/>
    <n v="0"/>
    <n v="0"/>
    <n v="0"/>
    <n v="0"/>
    <n v="0"/>
    <n v="0"/>
    <n v="0"/>
    <n v="0"/>
  </r>
  <r>
    <x v="5"/>
    <x v="9"/>
    <x v="0"/>
    <n v="0"/>
    <n v="0"/>
    <n v="0"/>
    <n v="0"/>
    <n v="0"/>
    <n v="0"/>
    <n v="0"/>
    <n v="0"/>
    <n v="0"/>
    <n v="0"/>
    <n v="0"/>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chartFormat="25">
  <location ref="A3:N28" firstHeaderRow="1" firstDataRow="2" firstDataCol="3"/>
  <pivotFields count="27">
    <pivotField axis="axisRow" compact="0" outline="0" defaultSubtotal="0">
      <items count="6">
        <item h="1" x="0"/>
        <item h="1" x="1"/>
        <item x="2"/>
        <item h="1" x="3"/>
        <item h="1" x="4"/>
        <item h="1" x="5"/>
      </items>
    </pivotField>
    <pivotField axis="axisRow" compact="0" outline="0" defaultSubtotal="0">
      <items count="10">
        <item h="1" x="0"/>
        <item h="1" x="1"/>
        <item x="2"/>
        <item h="1" x="3"/>
        <item h="1" x="4"/>
        <item h="1" x="5"/>
        <item h="1" x="6"/>
        <item h="1" x="7"/>
        <item h="1" x="8"/>
        <item h="1" x="9"/>
      </items>
    </pivotField>
    <pivotField axis="axisCol" compact="0" outline="0">
      <items count="16">
        <item x="3"/>
        <item x="2"/>
        <item x="10"/>
        <item x="9"/>
        <item x="8"/>
        <item x="6"/>
        <item x="5"/>
        <item x="4"/>
        <item x="7"/>
        <item x="0"/>
        <item x="1"/>
        <item h="1" f="1" x="14"/>
        <item h="1" f="1" x="13"/>
        <item h="1" f="1" x="12"/>
        <item h="1" f="1" x="11"/>
        <item t="default"/>
      </items>
    </pivotField>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3">
    <field x="0"/>
    <field x="1"/>
    <field x="-2"/>
  </rowFields>
  <rowItems count="24">
    <i>
      <x v="2"/>
      <x v="2"/>
      <x/>
    </i>
    <i r="2" i="1">
      <x v="1"/>
    </i>
    <i r="2" i="2">
      <x v="2"/>
    </i>
    <i r="2" i="3">
      <x v="3"/>
    </i>
    <i r="2" i="4">
      <x v="4"/>
    </i>
    <i r="2" i="5">
      <x v="5"/>
    </i>
    <i r="2" i="6">
      <x v="6"/>
    </i>
    <i r="2" i="7">
      <x v="7"/>
    </i>
    <i r="2" i="8">
      <x v="8"/>
    </i>
    <i r="2" i="9">
      <x v="9"/>
    </i>
    <i r="2" i="10">
      <x v="10"/>
    </i>
    <i r="2" i="11">
      <x v="11"/>
    </i>
    <i r="2" i="12">
      <x v="12"/>
    </i>
    <i r="2" i="13">
      <x v="13"/>
    </i>
    <i r="2" i="14">
      <x v="14"/>
    </i>
    <i r="2" i="15">
      <x v="15"/>
    </i>
    <i r="2" i="16">
      <x v="16"/>
    </i>
    <i r="2" i="17">
      <x v="17"/>
    </i>
    <i r="2" i="18">
      <x v="18"/>
    </i>
    <i r="2" i="19">
      <x v="19"/>
    </i>
    <i r="2" i="20">
      <x v="20"/>
    </i>
    <i r="2" i="21">
      <x v="21"/>
    </i>
    <i r="2" i="22">
      <x v="22"/>
    </i>
    <i r="2" i="23">
      <x v="23"/>
    </i>
  </rowItems>
  <colFields count="1">
    <field x="2"/>
  </colFields>
  <colItems count="11">
    <i>
      <x/>
    </i>
    <i>
      <x v="1"/>
    </i>
    <i>
      <x v="2"/>
    </i>
    <i>
      <x v="3"/>
    </i>
    <i>
      <x v="4"/>
    </i>
    <i>
      <x v="5"/>
    </i>
    <i>
      <x v="6"/>
    </i>
    <i>
      <x v="7"/>
    </i>
    <i>
      <x v="8"/>
    </i>
    <i>
      <x v="9"/>
    </i>
    <i>
      <x v="10"/>
    </i>
  </colItems>
  <dataFields count="24">
    <dataField name="1" fld="3" baseField="0" baseItem="0"/>
    <dataField name="2" fld="4" baseField="0" baseItem="0"/>
    <dataField name="3" fld="5" baseField="0" baseItem="0"/>
    <dataField name="4" fld="6" baseField="0" baseItem="0"/>
    <dataField name="5" fld="7" baseField="0" baseItem="0"/>
    <dataField name="6" fld="8" baseField="0" baseItem="0"/>
    <dataField name="7" fld="9" baseField="0" baseItem="0"/>
    <dataField name="8" fld="10" baseField="0" baseItem="0"/>
    <dataField name="9" fld="11" baseField="0" baseItem="0"/>
    <dataField name="10" fld="12" baseField="0" baseItem="0"/>
    <dataField name="11" fld="13" baseField="0" baseItem="0"/>
    <dataField name="12" fld="14" baseField="0" baseItem="0"/>
    <dataField name="13" fld="15" baseField="0" baseItem="0"/>
    <dataField name="14" fld="16" baseField="0" baseItem="0"/>
    <dataField name="15" fld="17" baseField="0" baseItem="0"/>
    <dataField name="16" fld="18" baseField="0" baseItem="0"/>
    <dataField name="17" fld="19" baseField="0" baseItem="0"/>
    <dataField name="18" fld="20" baseField="0" baseItem="0"/>
    <dataField name="19" fld="21" baseField="0" baseItem="0"/>
    <dataField name="20" fld="22" baseField="0" baseItem="0"/>
    <dataField name="21" fld="23" baseField="0" baseItem="0"/>
    <dataField name="22" fld="24" baseField="0" baseItem="0"/>
    <dataField name="23" fld="25" baseField="0" baseItem="0"/>
    <dataField name="24" fld="26" baseField="0" baseItem="0"/>
  </dataFields>
  <formats count="1">
    <format dxfId="4">
      <pivotArea outline="0" collapsedLevelsAreSubtotals="1" fieldPosition="0"/>
    </format>
  </formats>
  <chartFormats count="12">
    <chartFormat chart="2" format="116" series="1">
      <pivotArea type="data" outline="0" fieldPosition="0">
        <references count="1">
          <reference field="4294967294" count="1" selected="0">
            <x v="0"/>
          </reference>
        </references>
      </pivotArea>
    </chartFormat>
    <chartFormat chart="24" format="219" series="1">
      <pivotArea type="data" outline="0" fieldPosition="0">
        <references count="2">
          <reference field="4294967294" count="1" selected="0">
            <x v="0"/>
          </reference>
          <reference field="2" count="1" selected="0">
            <x v="9"/>
          </reference>
        </references>
      </pivotArea>
    </chartFormat>
    <chartFormat chart="24" format="220" series="1">
      <pivotArea type="data" outline="0" fieldPosition="0">
        <references count="2">
          <reference field="4294967294" count="1" selected="0">
            <x v="0"/>
          </reference>
          <reference field="2" count="1" selected="0">
            <x v="10"/>
          </reference>
        </references>
      </pivotArea>
    </chartFormat>
    <chartFormat chart="24" format="221" series="1">
      <pivotArea type="data" outline="0" fieldPosition="0">
        <references count="2">
          <reference field="4294967294" count="1" selected="0">
            <x v="0"/>
          </reference>
          <reference field="2" count="1" selected="0">
            <x v="1"/>
          </reference>
        </references>
      </pivotArea>
    </chartFormat>
    <chartFormat chart="24" format="222" series="1">
      <pivotArea type="data" outline="0" fieldPosition="0">
        <references count="2">
          <reference field="4294967294" count="1" selected="0">
            <x v="0"/>
          </reference>
          <reference field="2" count="1" selected="0">
            <x v="0"/>
          </reference>
        </references>
      </pivotArea>
    </chartFormat>
    <chartFormat chart="24" format="223" series="1">
      <pivotArea type="data" outline="0" fieldPosition="0">
        <references count="2">
          <reference field="4294967294" count="1" selected="0">
            <x v="0"/>
          </reference>
          <reference field="2" count="1" selected="0">
            <x v="7"/>
          </reference>
        </references>
      </pivotArea>
    </chartFormat>
    <chartFormat chart="24" format="224" series="1">
      <pivotArea type="data" outline="0" fieldPosition="0">
        <references count="2">
          <reference field="4294967294" count="1" selected="0">
            <x v="0"/>
          </reference>
          <reference field="2" count="1" selected="0">
            <x v="6"/>
          </reference>
        </references>
      </pivotArea>
    </chartFormat>
    <chartFormat chart="24" format="225" series="1">
      <pivotArea type="data" outline="0" fieldPosition="0">
        <references count="2">
          <reference field="4294967294" count="1" selected="0">
            <x v="0"/>
          </reference>
          <reference field="2" count="1" selected="0">
            <x v="5"/>
          </reference>
        </references>
      </pivotArea>
    </chartFormat>
    <chartFormat chart="24" format="226" series="1">
      <pivotArea type="data" outline="0" fieldPosition="0">
        <references count="2">
          <reference field="4294967294" count="1" selected="0">
            <x v="0"/>
          </reference>
          <reference field="2" count="1" selected="0">
            <x v="8"/>
          </reference>
        </references>
      </pivotArea>
    </chartFormat>
    <chartFormat chart="24" format="227" series="1">
      <pivotArea type="data" outline="0" fieldPosition="0">
        <references count="2">
          <reference field="4294967294" count="1" selected="0">
            <x v="0"/>
          </reference>
          <reference field="2" count="1" selected="0">
            <x v="4"/>
          </reference>
        </references>
      </pivotArea>
    </chartFormat>
    <chartFormat chart="24" format="228" series="1">
      <pivotArea type="data" outline="0" fieldPosition="0">
        <references count="2">
          <reference field="4294967294" count="1" selected="0">
            <x v="0"/>
          </reference>
          <reference field="2" count="1" selected="0">
            <x v="3"/>
          </reference>
        </references>
      </pivotArea>
    </chartFormat>
    <chartFormat chart="24" format="229"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0" dataOnRows="1"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chartFormat="4">
  <location ref="A3:N28" firstHeaderRow="1" firstDataRow="2" firstDataCol="3"/>
  <pivotFields count="27">
    <pivotField axis="axisRow" compact="0" outline="0" showAll="0" defaultSubtotal="0">
      <items count="6">
        <item h="1" x="0"/>
        <item h="1" x="1"/>
        <item x="2"/>
        <item h="1" x="3"/>
        <item h="1" x="4"/>
        <item h="1" x="5"/>
      </items>
    </pivotField>
    <pivotField axis="axisRow" compact="0" outline="0" showAll="0" defaultSubtotal="0">
      <items count="10">
        <item h="1" x="0"/>
        <item h="1" x="1"/>
        <item x="2"/>
        <item h="1" x="3"/>
        <item h="1" x="4"/>
        <item h="1" x="5"/>
        <item h="1" x="6"/>
        <item h="1" x="7"/>
        <item h="1" x="8"/>
        <item h="1" x="9"/>
      </items>
    </pivotField>
    <pivotField axis="axisCol" compact="0" outline="0" showAll="0">
      <items count="16">
        <item x="3"/>
        <item x="2"/>
        <item x="10"/>
        <item x="9"/>
        <item x="8"/>
        <item x="6"/>
        <item x="5"/>
        <item x="4"/>
        <item x="7"/>
        <item x="0"/>
        <item x="1"/>
        <item h="1" f="1" x="14"/>
        <item h="1" f="1" x="13"/>
        <item h="1" f="1" x="12"/>
        <item h="1" f="1" x="11"/>
        <item t="default"/>
      </items>
    </pivotField>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3">
    <field x="0"/>
    <field x="1"/>
    <field x="-2"/>
  </rowFields>
  <rowItems count="24">
    <i>
      <x v="2"/>
      <x v="2"/>
      <x/>
    </i>
    <i r="2" i="1">
      <x v="1"/>
    </i>
    <i r="2" i="2">
      <x v="2"/>
    </i>
    <i r="2" i="3">
      <x v="3"/>
    </i>
    <i r="2" i="4">
      <x v="4"/>
    </i>
    <i r="2" i="5">
      <x v="5"/>
    </i>
    <i r="2" i="6">
      <x v="6"/>
    </i>
    <i r="2" i="7">
      <x v="7"/>
    </i>
    <i r="2" i="8">
      <x v="8"/>
    </i>
    <i r="2" i="9">
      <x v="9"/>
    </i>
    <i r="2" i="10">
      <x v="10"/>
    </i>
    <i r="2" i="11">
      <x v="11"/>
    </i>
    <i r="2" i="12">
      <x v="12"/>
    </i>
    <i r="2" i="13">
      <x v="13"/>
    </i>
    <i r="2" i="14">
      <x v="14"/>
    </i>
    <i r="2" i="15">
      <x v="15"/>
    </i>
    <i r="2" i="16">
      <x v="16"/>
    </i>
    <i r="2" i="17">
      <x v="17"/>
    </i>
    <i r="2" i="18">
      <x v="18"/>
    </i>
    <i r="2" i="19">
      <x v="19"/>
    </i>
    <i r="2" i="20">
      <x v="20"/>
    </i>
    <i r="2" i="21">
      <x v="21"/>
    </i>
    <i r="2" i="22">
      <x v="22"/>
    </i>
    <i r="2" i="23">
      <x v="23"/>
    </i>
  </rowItems>
  <colFields count="1">
    <field x="2"/>
  </colFields>
  <colItems count="11">
    <i>
      <x/>
    </i>
    <i>
      <x v="1"/>
    </i>
    <i>
      <x v="2"/>
    </i>
    <i>
      <x v="3"/>
    </i>
    <i>
      <x v="4"/>
    </i>
    <i>
      <x v="5"/>
    </i>
    <i>
      <x v="6"/>
    </i>
    <i>
      <x v="7"/>
    </i>
    <i>
      <x v="8"/>
    </i>
    <i>
      <x v="9"/>
    </i>
    <i>
      <x v="10"/>
    </i>
  </colItems>
  <dataFields count="24">
    <dataField name="1" fld="3" baseField="1" baseItem="0"/>
    <dataField name="2" fld="4" baseField="1" baseItem="0"/>
    <dataField name="3" fld="5" baseField="1" baseItem="0"/>
    <dataField name="4" fld="6" baseField="1" baseItem="0"/>
    <dataField name="5" fld="7" baseField="1" baseItem="0"/>
    <dataField name="6" fld="8" baseField="1" baseItem="0"/>
    <dataField name="7" fld="9" baseField="1" baseItem="0"/>
    <dataField name="8" fld="10" baseField="1" baseItem="0"/>
    <dataField name="9" fld="11" baseField="1" baseItem="0"/>
    <dataField name="10" fld="12" baseField="1" baseItem="0"/>
    <dataField name="11" fld="13" baseField="1" baseItem="0"/>
    <dataField name="12" fld="14" baseField="1" baseItem="0"/>
    <dataField name="13" fld="15" baseField="1" baseItem="0"/>
    <dataField name="14" fld="16" baseField="1" baseItem="0"/>
    <dataField name="15" fld="17" baseField="1" baseItem="0"/>
    <dataField name="16" fld="18" baseField="1" baseItem="0"/>
    <dataField name="17" fld="19" baseField="1" baseItem="0"/>
    <dataField name="18" fld="20" baseField="1" baseItem="0"/>
    <dataField name="19" fld="21" baseField="1" baseItem="0"/>
    <dataField name="20" fld="22" baseField="1" baseItem="0"/>
    <dataField name="21" fld="23" baseField="1" baseItem="0"/>
    <dataField name="22" fld="24" baseField="1" baseItem="0"/>
    <dataField name="23" fld="25" baseField="1" baseItem="0"/>
    <dataField name="24" fld="26" baseField="1" baseItem="0"/>
  </dataFields>
  <formats count="1">
    <format dxfId="3">
      <pivotArea outline="0" collapsedLevelsAreSubtotals="1" fieldPosition="0"/>
    </format>
  </formats>
  <chartFormats count="15">
    <chartFormat chart="3" format="55" series="1">
      <pivotArea type="data" outline="0" fieldPosition="0">
        <references count="2">
          <reference field="4294967294" count="1" selected="0">
            <x v="0"/>
          </reference>
          <reference field="2" count="1" selected="0">
            <x v="9"/>
          </reference>
        </references>
      </pivotArea>
    </chartFormat>
    <chartFormat chart="3" format="56" series="1">
      <pivotArea type="data" outline="0" fieldPosition="0">
        <references count="2">
          <reference field="4294967294" count="1" selected="0">
            <x v="0"/>
          </reference>
          <reference field="2" count="1" selected="0">
            <x v="10"/>
          </reference>
        </references>
      </pivotArea>
    </chartFormat>
    <chartFormat chart="3" format="57" series="1">
      <pivotArea type="data" outline="0" fieldPosition="0">
        <references count="2">
          <reference field="4294967294" count="1" selected="0">
            <x v="0"/>
          </reference>
          <reference field="2" count="1" selected="0">
            <x v="1"/>
          </reference>
        </references>
      </pivotArea>
    </chartFormat>
    <chartFormat chart="3" format="58" series="1">
      <pivotArea type="data" outline="0" fieldPosition="0">
        <references count="2">
          <reference field="4294967294" count="1" selected="0">
            <x v="0"/>
          </reference>
          <reference field="2" count="1" selected="0">
            <x v="0"/>
          </reference>
        </references>
      </pivotArea>
    </chartFormat>
    <chartFormat chart="3" format="59" series="1">
      <pivotArea type="data" outline="0" fieldPosition="0">
        <references count="2">
          <reference field="4294967294" count="1" selected="0">
            <x v="0"/>
          </reference>
          <reference field="2" count="1" selected="0">
            <x v="7"/>
          </reference>
        </references>
      </pivotArea>
    </chartFormat>
    <chartFormat chart="3" format="60" series="1">
      <pivotArea type="data" outline="0" fieldPosition="0">
        <references count="2">
          <reference field="4294967294" count="1" selected="0">
            <x v="0"/>
          </reference>
          <reference field="2" count="1" selected="0">
            <x v="6"/>
          </reference>
        </references>
      </pivotArea>
    </chartFormat>
    <chartFormat chart="3" format="61" series="1">
      <pivotArea type="data" outline="0" fieldPosition="0">
        <references count="2">
          <reference field="4294967294" count="1" selected="0">
            <x v="0"/>
          </reference>
          <reference field="2" count="1" selected="0">
            <x v="5"/>
          </reference>
        </references>
      </pivotArea>
    </chartFormat>
    <chartFormat chart="3" format="62" series="1">
      <pivotArea type="data" outline="0" fieldPosition="0">
        <references count="2">
          <reference field="4294967294" count="1" selected="0">
            <x v="0"/>
          </reference>
          <reference field="2" count="1" selected="0">
            <x v="8"/>
          </reference>
        </references>
      </pivotArea>
    </chartFormat>
    <chartFormat chart="3" format="63" series="1">
      <pivotArea type="data" outline="0" fieldPosition="0">
        <references count="2">
          <reference field="4294967294" count="1" selected="0">
            <x v="0"/>
          </reference>
          <reference field="2" count="1" selected="0">
            <x v="4"/>
          </reference>
        </references>
      </pivotArea>
    </chartFormat>
    <chartFormat chart="3" format="64" series="1">
      <pivotArea type="data" outline="0" fieldPosition="0">
        <references count="2">
          <reference field="4294967294" count="1" selected="0">
            <x v="0"/>
          </reference>
          <reference field="2" count="1" selected="0">
            <x v="3"/>
          </reference>
        </references>
      </pivotArea>
    </chartFormat>
    <chartFormat chart="3" format="65" series="1">
      <pivotArea type="data" outline="0" fieldPosition="0">
        <references count="2">
          <reference field="4294967294" count="1" selected="0">
            <x v="0"/>
          </reference>
          <reference field="2" count="1" selected="0">
            <x v="2"/>
          </reference>
        </references>
      </pivotArea>
    </chartFormat>
    <chartFormat chart="3" format="66" series="1">
      <pivotArea type="data" outline="0" fieldPosition="0">
        <references count="2">
          <reference field="4294967294" count="1" selected="0">
            <x v="0"/>
          </reference>
          <reference field="2" count="1" selected="0">
            <x v="11"/>
          </reference>
        </references>
      </pivotArea>
    </chartFormat>
    <chartFormat chart="3" format="67" series="1">
      <pivotArea type="data" outline="0" fieldPosition="0">
        <references count="2">
          <reference field="4294967294" count="1" selected="0">
            <x v="0"/>
          </reference>
          <reference field="2" count="1" selected="0">
            <x v="12"/>
          </reference>
        </references>
      </pivotArea>
    </chartFormat>
    <chartFormat chart="3" format="68" series="1">
      <pivotArea type="data" outline="0" fieldPosition="0">
        <references count="2">
          <reference field="4294967294" count="1" selected="0">
            <x v="0"/>
          </reference>
          <reference field="2" count="1" selected="0">
            <x v="13"/>
          </reference>
        </references>
      </pivotArea>
    </chartFormat>
    <chartFormat chart="3" format="69" series="1">
      <pivotArea type="data" outline="0" fieldPosition="0">
        <references count="2">
          <reference field="4294967294" count="1" selected="0">
            <x v="0"/>
          </reference>
          <reference field="2"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chartFormat="20">
  <location ref="A3:M28" firstHeaderRow="1" firstDataRow="2" firstDataCol="2"/>
  <pivotFields count="27">
    <pivotField compact="0" outline="0" showAll="0" defaultSubtotal="0"/>
    <pivotField axis="axisRow" compact="0" outline="0" showAll="0">
      <items count="11">
        <item h="1" x="0"/>
        <item h="1" x="1"/>
        <item x="2"/>
        <item h="1" x="3"/>
        <item h="1" x="4"/>
        <item h="1" x="5"/>
        <item h="1" x="6"/>
        <item h="1" x="7"/>
        <item h="1" x="8"/>
        <item h="1" x="9"/>
        <item t="default"/>
      </items>
    </pivotField>
    <pivotField axis="axisCol" compact="0" outline="0" showAll="0">
      <items count="16">
        <item x="3"/>
        <item h="1" f="1" x="14"/>
        <item h="1" f="1" x="13"/>
        <item h="1" f="1" x="12"/>
        <item h="1" f="1" x="11"/>
        <item x="2"/>
        <item x="10"/>
        <item x="9"/>
        <item x="8"/>
        <item x="6"/>
        <item x="5"/>
        <item x="4"/>
        <item x="7"/>
        <item x="0"/>
        <item x="1"/>
        <item t="default"/>
      </items>
    </pivotField>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2">
    <field x="1"/>
    <field x="-2"/>
  </rowFields>
  <rowItems count="24">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rowItems>
  <colFields count="1">
    <field x="2"/>
  </colFields>
  <colItems count="11">
    <i>
      <x/>
    </i>
    <i>
      <x v="5"/>
    </i>
    <i>
      <x v="6"/>
    </i>
    <i>
      <x v="7"/>
    </i>
    <i>
      <x v="8"/>
    </i>
    <i>
      <x v="9"/>
    </i>
    <i>
      <x v="10"/>
    </i>
    <i>
      <x v="11"/>
    </i>
    <i>
      <x v="12"/>
    </i>
    <i>
      <x v="13"/>
    </i>
    <i>
      <x v="14"/>
    </i>
  </colItems>
  <dataFields count="24">
    <dataField name="1" fld="3" baseField="0" baseItem="1"/>
    <dataField name="2" fld="4" baseField="0" baseItem="1"/>
    <dataField name="3" fld="5" baseField="0" baseItem="1"/>
    <dataField name="4" fld="6" baseField="0" baseItem="1"/>
    <dataField name="5" fld="7" baseField="0" baseItem="1"/>
    <dataField name="6" fld="8" baseField="0" baseItem="1"/>
    <dataField name="7" fld="9" baseField="0" baseItem="1"/>
    <dataField name="8" fld="10" baseField="0" baseItem="1"/>
    <dataField name="9" fld="11" baseField="0" baseItem="0"/>
    <dataField name="10" fld="12" baseField="0" baseItem="0"/>
    <dataField name="11" fld="13" baseField="0" baseItem="0"/>
    <dataField name="12" fld="14" baseField="0" baseItem="0"/>
    <dataField name="13" fld="15" baseField="0" baseItem="0"/>
    <dataField name="14" fld="16" baseField="0" baseItem="0"/>
    <dataField name="15" fld="17" baseField="0" baseItem="0"/>
    <dataField name="16" fld="18" baseField="0" baseItem="0"/>
    <dataField name="17" fld="19" baseField="0" baseItem="0"/>
    <dataField name="18" fld="20" baseField="0" baseItem="0"/>
    <dataField name="19" fld="21" baseField="0" baseItem="0"/>
    <dataField name="20" fld="22" baseField="0" baseItem="0"/>
    <dataField name="21" fld="23" baseField="0" baseItem="0"/>
    <dataField name="22" fld="24" baseField="0" baseItem="0"/>
    <dataField name="23" fld="25" baseField="0" baseItem="0"/>
    <dataField name="24" fld="26" baseField="0" baseItem="0"/>
  </dataFields>
  <formats count="1">
    <format dxfId="2">
      <pivotArea outline="0" collapsedLevelsAreSubtotals="1" fieldPosition="0"/>
    </format>
  </formats>
  <chartFormats count="11">
    <chartFormat chart="5" format="55" series="1">
      <pivotArea type="data" outline="0" fieldPosition="0">
        <references count="2">
          <reference field="4294967294" count="1" selected="0">
            <x v="0"/>
          </reference>
          <reference field="2" count="1" selected="0">
            <x v="13"/>
          </reference>
        </references>
      </pivotArea>
    </chartFormat>
    <chartFormat chart="5" format="56" series="1">
      <pivotArea type="data" outline="0" fieldPosition="0">
        <references count="2">
          <reference field="4294967294" count="1" selected="0">
            <x v="0"/>
          </reference>
          <reference field="2" count="1" selected="0">
            <x v="14"/>
          </reference>
        </references>
      </pivotArea>
    </chartFormat>
    <chartFormat chart="5" format="57" series="1">
      <pivotArea type="data" outline="0" fieldPosition="0">
        <references count="2">
          <reference field="4294967294" count="1" selected="0">
            <x v="0"/>
          </reference>
          <reference field="2" count="1" selected="0">
            <x v="5"/>
          </reference>
        </references>
      </pivotArea>
    </chartFormat>
    <chartFormat chart="5" format="58" series="1">
      <pivotArea type="data" outline="0" fieldPosition="0">
        <references count="2">
          <reference field="4294967294" count="1" selected="0">
            <x v="0"/>
          </reference>
          <reference field="2" count="1" selected="0">
            <x v="0"/>
          </reference>
        </references>
      </pivotArea>
    </chartFormat>
    <chartFormat chart="5" format="59" series="1">
      <pivotArea type="data" outline="0" fieldPosition="0">
        <references count="2">
          <reference field="4294967294" count="1" selected="0">
            <x v="0"/>
          </reference>
          <reference field="2" count="1" selected="0">
            <x v="11"/>
          </reference>
        </references>
      </pivotArea>
    </chartFormat>
    <chartFormat chart="5" format="60" series="1">
      <pivotArea type="data" outline="0" fieldPosition="0">
        <references count="2">
          <reference field="4294967294" count="1" selected="0">
            <x v="0"/>
          </reference>
          <reference field="2" count="1" selected="0">
            <x v="10"/>
          </reference>
        </references>
      </pivotArea>
    </chartFormat>
    <chartFormat chart="5" format="61" series="1">
      <pivotArea type="data" outline="0" fieldPosition="0">
        <references count="2">
          <reference field="4294967294" count="1" selected="0">
            <x v="0"/>
          </reference>
          <reference field="2" count="1" selected="0">
            <x v="9"/>
          </reference>
        </references>
      </pivotArea>
    </chartFormat>
    <chartFormat chart="5" format="62" series="1">
      <pivotArea type="data" outline="0" fieldPosition="0">
        <references count="2">
          <reference field="4294967294" count="1" selected="0">
            <x v="0"/>
          </reference>
          <reference field="2" count="1" selected="0">
            <x v="12"/>
          </reference>
        </references>
      </pivotArea>
    </chartFormat>
    <chartFormat chart="5" format="63" series="1">
      <pivotArea type="data" outline="0" fieldPosition="0">
        <references count="2">
          <reference field="4294967294" count="1" selected="0">
            <x v="0"/>
          </reference>
          <reference field="2" count="1" selected="0">
            <x v="8"/>
          </reference>
        </references>
      </pivotArea>
    </chartFormat>
    <chartFormat chart="5" format="64" series="1">
      <pivotArea type="data" outline="0" fieldPosition="0">
        <references count="2">
          <reference field="4294967294" count="1" selected="0">
            <x v="0"/>
          </reference>
          <reference field="2" count="1" selected="0">
            <x v="7"/>
          </reference>
        </references>
      </pivotArea>
    </chartFormat>
    <chartFormat chart="5" format="65" series="1">
      <pivotArea type="data" outline="0" fieldPosition="0">
        <references count="2">
          <reference field="4294967294" count="1" selected="0">
            <x v="0"/>
          </reference>
          <reference field="2"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chartFormat="32">
  <location ref="A3:M28" firstHeaderRow="1" firstDataRow="2" firstDataCol="2"/>
  <pivotFields count="27">
    <pivotField axis="axisRow" compact="0" outline="0" showAll="0" defaultSubtotal="0">
      <items count="6">
        <item h="1" x="0"/>
        <item h="1" x="1"/>
        <item x="2"/>
        <item h="1" x="3"/>
        <item h="1" x="4"/>
        <item h="1" x="5"/>
      </items>
    </pivotField>
    <pivotField compact="0" outline="0" showAll="0"/>
    <pivotField axis="axisCol" compact="0" outline="0" showAll="0">
      <items count="16">
        <item x="3"/>
        <item x="2"/>
        <item x="10"/>
        <item h="1" f="1" x="14"/>
        <item h="1" f="1" x="13"/>
        <item h="1" f="1" x="12"/>
        <item h="1" f="1" x="11"/>
        <item x="9"/>
        <item x="8"/>
        <item x="6"/>
        <item x="5"/>
        <item x="4"/>
        <item x="7"/>
        <item x="0"/>
        <item x="1"/>
        <item t="default"/>
      </items>
    </pivotField>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2">
    <field x="0"/>
    <field x="-2"/>
  </rowFields>
  <rowItems count="24">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rowItems>
  <colFields count="1">
    <field x="2"/>
  </colFields>
  <colItems count="11">
    <i>
      <x/>
    </i>
    <i>
      <x v="1"/>
    </i>
    <i>
      <x v="2"/>
    </i>
    <i>
      <x v="7"/>
    </i>
    <i>
      <x v="8"/>
    </i>
    <i>
      <x v="9"/>
    </i>
    <i>
      <x v="10"/>
    </i>
    <i>
      <x v="11"/>
    </i>
    <i>
      <x v="12"/>
    </i>
    <i>
      <x v="13"/>
    </i>
    <i>
      <x v="14"/>
    </i>
  </colItems>
  <dataFields count="24">
    <dataField name="1" fld="3" baseField="0" baseItem="0"/>
    <dataField name="2" fld="4" baseField="0" baseItem="0"/>
    <dataField name="3" fld="5" baseField="0" baseItem="0"/>
    <dataField name="4" fld="6" baseField="0" baseItem="0"/>
    <dataField name="5" fld="7" baseField="0" baseItem="0"/>
    <dataField name="6" fld="8" baseField="0" baseItem="0"/>
    <dataField name="7" fld="9" baseField="0" baseItem="0"/>
    <dataField name="8" fld="10" baseField="0" baseItem="0"/>
    <dataField name="9" fld="11" baseField="0" baseItem="0"/>
    <dataField name="10" fld="12" baseField="0" baseItem="0"/>
    <dataField name="11" fld="13" baseField="0" baseItem="0"/>
    <dataField name="12" fld="14" baseField="0" baseItem="0"/>
    <dataField name="13" fld="15" baseField="0" baseItem="0"/>
    <dataField name="14" fld="16" baseField="0" baseItem="0"/>
    <dataField name="15" fld="17" baseField="0" baseItem="0"/>
    <dataField name="16" fld="18" baseField="0" baseItem="0"/>
    <dataField name="17" fld="19" baseField="0" baseItem="0"/>
    <dataField name="18" fld="20" baseField="0" baseItem="0"/>
    <dataField name="19" fld="21" baseField="0" baseItem="0"/>
    <dataField name="20" fld="22" baseField="0" baseItem="0"/>
    <dataField name="21" fld="23" baseField="0" baseItem="0"/>
    <dataField name="22" fld="24" baseField="0" baseItem="0"/>
    <dataField name="23" fld="25" baseField="0" baseItem="0"/>
    <dataField name="24" fld="26" baseField="0" baseItem="0"/>
  </dataFields>
  <formats count="1">
    <format dxfId="1">
      <pivotArea outline="0" collapsedLevelsAreSubtotals="1" fieldPosition="0"/>
    </format>
  </formats>
  <chartFormats count="11">
    <chartFormat chart="31" format="55" series="1">
      <pivotArea type="data" outline="0" fieldPosition="0">
        <references count="2">
          <reference field="4294967294" count="1" selected="0">
            <x v="0"/>
          </reference>
          <reference field="2" count="1" selected="0">
            <x v="13"/>
          </reference>
        </references>
      </pivotArea>
    </chartFormat>
    <chartFormat chart="31" format="56" series="1">
      <pivotArea type="data" outline="0" fieldPosition="0">
        <references count="2">
          <reference field="4294967294" count="1" selected="0">
            <x v="0"/>
          </reference>
          <reference field="2" count="1" selected="0">
            <x v="14"/>
          </reference>
        </references>
      </pivotArea>
    </chartFormat>
    <chartFormat chart="31" format="57" series="1">
      <pivotArea type="data" outline="0" fieldPosition="0">
        <references count="2">
          <reference field="4294967294" count="1" selected="0">
            <x v="0"/>
          </reference>
          <reference field="2" count="1" selected="0">
            <x v="1"/>
          </reference>
        </references>
      </pivotArea>
    </chartFormat>
    <chartFormat chart="31" format="58" series="1">
      <pivotArea type="data" outline="0" fieldPosition="0">
        <references count="2">
          <reference field="4294967294" count="1" selected="0">
            <x v="0"/>
          </reference>
          <reference field="2" count="1" selected="0">
            <x v="0"/>
          </reference>
        </references>
      </pivotArea>
    </chartFormat>
    <chartFormat chart="31" format="59" series="1">
      <pivotArea type="data" outline="0" fieldPosition="0">
        <references count="2">
          <reference field="4294967294" count="1" selected="0">
            <x v="0"/>
          </reference>
          <reference field="2" count="1" selected="0">
            <x v="11"/>
          </reference>
        </references>
      </pivotArea>
    </chartFormat>
    <chartFormat chart="31" format="60" series="1">
      <pivotArea type="data" outline="0" fieldPosition="0">
        <references count="2">
          <reference field="4294967294" count="1" selected="0">
            <x v="0"/>
          </reference>
          <reference field="2" count="1" selected="0">
            <x v="10"/>
          </reference>
        </references>
      </pivotArea>
    </chartFormat>
    <chartFormat chart="31" format="61" series="1">
      <pivotArea type="data" outline="0" fieldPosition="0">
        <references count="2">
          <reference field="4294967294" count="1" selected="0">
            <x v="0"/>
          </reference>
          <reference field="2" count="1" selected="0">
            <x v="9"/>
          </reference>
        </references>
      </pivotArea>
    </chartFormat>
    <chartFormat chart="31" format="62" series="1">
      <pivotArea type="data" outline="0" fieldPosition="0">
        <references count="2">
          <reference field="4294967294" count="1" selected="0">
            <x v="0"/>
          </reference>
          <reference field="2" count="1" selected="0">
            <x v="12"/>
          </reference>
        </references>
      </pivotArea>
    </chartFormat>
    <chartFormat chart="31" format="63" series="1">
      <pivotArea type="data" outline="0" fieldPosition="0">
        <references count="2">
          <reference field="4294967294" count="1" selected="0">
            <x v="0"/>
          </reference>
          <reference field="2" count="1" selected="0">
            <x v="8"/>
          </reference>
        </references>
      </pivotArea>
    </chartFormat>
    <chartFormat chart="31" format="64" series="1">
      <pivotArea type="data" outline="0" fieldPosition="0">
        <references count="2">
          <reference field="4294967294" count="1" selected="0">
            <x v="0"/>
          </reference>
          <reference field="2" count="1" selected="0">
            <x v="7"/>
          </reference>
        </references>
      </pivotArea>
    </chartFormat>
    <chartFormat chart="31" format="65"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Values" updatedVersion="4" minRefreshableVersion="3" useAutoFormatting="1" colGrandTotals="0" itemPrintTitles="1" createdVersion="4" indent="0" outline="1" outlineData="1" multipleFieldFilters="0" chartFormat="21">
  <location ref="A3:L28" firstHeaderRow="1" firstDataRow="2" firstDataCol="1"/>
  <pivotFields count="27">
    <pivotField showAll="0"/>
    <pivotField showAll="0"/>
    <pivotField axis="axisCol" showAll="0">
      <items count="16">
        <item x="3"/>
        <item x="2"/>
        <item x="10"/>
        <item x="9"/>
        <item x="8"/>
        <item x="6"/>
        <item x="5"/>
        <item x="4"/>
        <item x="7"/>
        <item x="0"/>
        <item x="1"/>
        <item h="1" f="1" x="14"/>
        <item h="1" f="1" x="13"/>
        <item h="1" f="1" x="12"/>
        <item h="1" f="1" x="11"/>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defaultSubtotal="0"/>
  </pivotFields>
  <rowFields count="1">
    <field x="-2"/>
  </rowFields>
  <rowItems count="2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rowItems>
  <colFields count="1">
    <field x="2"/>
  </colFields>
  <colItems count="11">
    <i>
      <x/>
    </i>
    <i>
      <x v="1"/>
    </i>
    <i>
      <x v="2"/>
    </i>
    <i>
      <x v="3"/>
    </i>
    <i>
      <x v="4"/>
    </i>
    <i>
      <x v="5"/>
    </i>
    <i>
      <x v="6"/>
    </i>
    <i>
      <x v="7"/>
    </i>
    <i>
      <x v="8"/>
    </i>
    <i>
      <x v="9"/>
    </i>
    <i>
      <x v="10"/>
    </i>
  </colItems>
  <dataFields count="24">
    <dataField name="1" fld="3" baseField="2" baseItem="2"/>
    <dataField name="2" fld="4" baseField="2" baseItem="2"/>
    <dataField name="3" fld="5" baseField="2" baseItem="2"/>
    <dataField name="4" fld="6" baseField="2" baseItem="2"/>
    <dataField name="5" fld="7" baseField="2" baseItem="2"/>
    <dataField name="6" fld="8" baseField="2" baseItem="2"/>
    <dataField name="7" fld="9" baseField="2" baseItem="2"/>
    <dataField name="8" fld="10" baseField="2" baseItem="2"/>
    <dataField name="9" fld="11" baseField="2" baseItem="2"/>
    <dataField name="10" fld="12" baseField="2" baseItem="2"/>
    <dataField name="11" fld="13" baseField="2" baseItem="2"/>
    <dataField name="12" fld="14" baseField="2" baseItem="2"/>
    <dataField name="13" fld="15" baseField="2" baseItem="2"/>
    <dataField name="14" fld="16" baseField="2" baseItem="2"/>
    <dataField name="15" fld="17" baseField="2" baseItem="2"/>
    <dataField name="16" fld="18" baseField="2" baseItem="2"/>
    <dataField name="17" fld="19" baseField="2" baseItem="2"/>
    <dataField name="18" fld="20" baseField="2" baseItem="2"/>
    <dataField name="19" fld="21" baseField="2" baseItem="2"/>
    <dataField name="20" fld="22" baseField="2" baseItem="2"/>
    <dataField name="21" fld="23" baseField="2" baseItem="2"/>
    <dataField name="22" fld="24" baseField="2" baseItem="2"/>
    <dataField name="23" fld="25" baseField="2" baseItem="0"/>
    <dataField name="24" fld="26" baseField="2" baseItem="0"/>
  </dataFields>
  <formats count="1">
    <format dxfId="0">
      <pivotArea outline="0" collapsedLevelsAreSubtotals="1" fieldPosition="0"/>
    </format>
  </formats>
  <chartFormats count="15">
    <chartFormat chart="11" format="110" series="1">
      <pivotArea type="data" outline="0" fieldPosition="0">
        <references count="2">
          <reference field="4294967294" count="1" selected="0">
            <x v="0"/>
          </reference>
          <reference field="2" count="1" selected="0">
            <x v="9"/>
          </reference>
        </references>
      </pivotArea>
    </chartFormat>
    <chartFormat chart="11" format="111" series="1">
      <pivotArea type="data" outline="0" fieldPosition="0">
        <references count="2">
          <reference field="4294967294" count="1" selected="0">
            <x v="0"/>
          </reference>
          <reference field="2" count="1" selected="0">
            <x v="1"/>
          </reference>
        </references>
      </pivotArea>
    </chartFormat>
    <chartFormat chart="11" format="112" series="1">
      <pivotArea type="data" outline="0" fieldPosition="0">
        <references count="2">
          <reference field="4294967294" count="1" selected="0">
            <x v="0"/>
          </reference>
          <reference field="2" count="1" selected="0">
            <x v="0"/>
          </reference>
        </references>
      </pivotArea>
    </chartFormat>
    <chartFormat chart="11" format="113" series="1">
      <pivotArea type="data" outline="0" fieldPosition="0">
        <references count="2">
          <reference field="4294967294" count="1" selected="0">
            <x v="0"/>
          </reference>
          <reference field="2" count="1" selected="0">
            <x v="7"/>
          </reference>
        </references>
      </pivotArea>
    </chartFormat>
    <chartFormat chart="11" format="114" series="1">
      <pivotArea type="data" outline="0" fieldPosition="0">
        <references count="2">
          <reference field="4294967294" count="1" selected="0">
            <x v="0"/>
          </reference>
          <reference field="2" count="1" selected="0">
            <x v="6"/>
          </reference>
        </references>
      </pivotArea>
    </chartFormat>
    <chartFormat chart="11" format="115" series="1">
      <pivotArea type="data" outline="0" fieldPosition="0">
        <references count="2">
          <reference field="4294967294" count="1" selected="0">
            <x v="0"/>
          </reference>
          <reference field="2" count="1" selected="0">
            <x v="5"/>
          </reference>
        </references>
      </pivotArea>
    </chartFormat>
    <chartFormat chart="11" format="116" series="1">
      <pivotArea type="data" outline="0" fieldPosition="0">
        <references count="2">
          <reference field="4294967294" count="1" selected="0">
            <x v="0"/>
          </reference>
          <reference field="2" count="1" selected="0">
            <x v="8"/>
          </reference>
        </references>
      </pivotArea>
    </chartFormat>
    <chartFormat chart="11" format="117" series="1">
      <pivotArea type="data" outline="0" fieldPosition="0">
        <references count="2">
          <reference field="4294967294" count="1" selected="0">
            <x v="0"/>
          </reference>
          <reference field="2" count="1" selected="0">
            <x v="4"/>
          </reference>
        </references>
      </pivotArea>
    </chartFormat>
    <chartFormat chart="11" format="118" series="1">
      <pivotArea type="data" outline="0" fieldPosition="0">
        <references count="2">
          <reference field="4294967294" count="1" selected="0">
            <x v="0"/>
          </reference>
          <reference field="2" count="1" selected="0">
            <x v="3"/>
          </reference>
        </references>
      </pivotArea>
    </chartFormat>
    <chartFormat chart="11" format="119" series="1">
      <pivotArea type="data" outline="0" fieldPosition="0">
        <references count="2">
          <reference field="4294967294" count="1" selected="0">
            <x v="0"/>
          </reference>
          <reference field="2" count="1" selected="0">
            <x v="2"/>
          </reference>
        </references>
      </pivotArea>
    </chartFormat>
    <chartFormat chart="11" format="120" series="1">
      <pivotArea type="data" outline="0" fieldPosition="0">
        <references count="2">
          <reference field="4294967294" count="1" selected="0">
            <x v="0"/>
          </reference>
          <reference field="2" count="1" selected="0">
            <x v="10"/>
          </reference>
        </references>
      </pivotArea>
    </chartFormat>
    <chartFormat chart="11" format="121" series="1">
      <pivotArea type="data" outline="0" fieldPosition="0">
        <references count="2">
          <reference field="4294967294" count="1" selected="0">
            <x v="0"/>
          </reference>
          <reference field="2" count="1" selected="0">
            <x v="11"/>
          </reference>
        </references>
      </pivotArea>
    </chartFormat>
    <chartFormat chart="11" format="122" series="1">
      <pivotArea type="data" outline="0" fieldPosition="0">
        <references count="2">
          <reference field="4294967294" count="1" selected="0">
            <x v="0"/>
          </reference>
          <reference field="2" count="1" selected="0">
            <x v="12"/>
          </reference>
        </references>
      </pivotArea>
    </chartFormat>
    <chartFormat chart="11" format="123" series="1">
      <pivotArea type="data" outline="0" fieldPosition="0">
        <references count="2">
          <reference field="4294967294" count="1" selected="0">
            <x v="0"/>
          </reference>
          <reference field="2" count="1" selected="0">
            <x v="13"/>
          </reference>
        </references>
      </pivotArea>
    </chartFormat>
    <chartFormat chart="11" format="124" series="1">
      <pivotArea type="data" outline="0" fieldPosition="0">
        <references count="2">
          <reference field="4294967294" count="1" selected="0">
            <x v="0"/>
          </reference>
          <reference field="2"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rigger" sourceName="Trigger">
  <pivotTables>
    <pivotTable tabId="12" name="PivotTable3"/>
  </pivotTables>
  <data>
    <tabular pivotCacheId="7">
      <items count="10">
        <i x="1"/>
        <i x="4"/>
        <i x="2" s="1"/>
        <i x="6"/>
        <i x="5"/>
        <i x="7"/>
        <i x="0"/>
        <i x="3"/>
        <i x="8"/>
        <i x="9"/>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Ben" sourceName="Ben">
  <pivotTables>
    <pivotTable tabId="12" name="PivotTable3"/>
  </pivotTables>
  <data>
    <tabular pivotCacheId="7">
      <items count="6">
        <i x="0"/>
        <i x="1"/>
        <i x="2" s="1"/>
        <i x="3"/>
        <i x="4"/>
        <i x="5"/>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Ben1" sourceName="Ben">
  <pivotTables>
    <pivotTable tabId="13" name="PivotTable4"/>
  </pivotTables>
  <data>
    <tabular pivotCacheId="7">
      <items count="6">
        <i x="0"/>
        <i x="1"/>
        <i x="2" s="1"/>
        <i x="3"/>
        <i x="4"/>
        <i x="5"/>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Trigger1" sourceName="Trigger">
  <pivotTables>
    <pivotTable tabId="13" name="PivotTable4"/>
  </pivotTables>
  <data>
    <tabular pivotCacheId="7">
      <items count="10">
        <i x="1"/>
        <i x="4"/>
        <i x="2" s="1"/>
        <i x="6"/>
        <i x="5"/>
        <i x="7"/>
        <i x="0"/>
        <i x="3"/>
        <i x="8"/>
        <i x="9"/>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Trigger2" sourceName="Trigger">
  <pivotTables>
    <pivotTable tabId="14" name="PivotTable1"/>
  </pivotTables>
  <data>
    <tabular pivotCacheId="7">
      <items count="10">
        <i x="1"/>
        <i x="4"/>
        <i x="2" s="1"/>
        <i x="6"/>
        <i x="5"/>
        <i x="7"/>
        <i x="0"/>
        <i x="3"/>
        <i x="8"/>
        <i x="9"/>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Ben2" sourceName="Ben">
  <pivotTables>
    <pivotTable tabId="15" name="PivotTable2"/>
  </pivotTables>
  <data>
    <tabular pivotCacheId="7">
      <items count="6">
        <i x="0"/>
        <i x="1"/>
        <i x="2" s="1"/>
        <i x="3"/>
        <i x="4"/>
        <i x="5"/>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rigger" cache="Slicer_Trigger" caption="Trigger" rowHeight="234950"/>
  <slicer name="Ben" cache="Slicer_Ben" caption="Ben" rowHeight="234950"/>
  <slicer name="Ben 2" cache="Slicer_Ben1" caption="Ben" rowHeight="234950"/>
  <slicer name="Trigger 2" cache="Slicer_Trigger1" caption="Trigger" rowHeight="234950"/>
  <slicer name="Trigger 1" cache="Slicer_Trigger2" caption="Trigger" rowHeight="234950"/>
  <slicer name="Ben 1" cache="Slicer_Ben2" caption="Ben" rowHeight="2349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8.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defaultColWidth="8.85546875" defaultRowHeight="15" x14ac:dyDescent="0.25"/>
  <cols>
    <col min="1" max="1" width="148.140625" style="174" customWidth="1"/>
    <col min="2" max="16384" width="8.85546875" style="174"/>
  </cols>
  <sheetData>
    <row r="1" spans="1:1" ht="15.75" x14ac:dyDescent="0.25">
      <c r="A1" s="173" t="s">
        <v>649</v>
      </c>
    </row>
    <row r="3" spans="1:1" x14ac:dyDescent="0.25">
      <c r="A3" s="174" t="s">
        <v>653</v>
      </c>
    </row>
    <row r="4" spans="1:1" ht="14.45" customHeight="1" x14ac:dyDescent="0.25"/>
    <row r="5" spans="1:1" ht="28.9" customHeight="1" x14ac:dyDescent="0.25">
      <c r="A5" s="175" t="s">
        <v>650</v>
      </c>
    </row>
    <row r="6" spans="1:1" ht="14.45" customHeight="1" x14ac:dyDescent="0.25">
      <c r="A6" s="175"/>
    </row>
    <row r="7" spans="1:1" ht="28.9" customHeight="1" x14ac:dyDescent="0.25">
      <c r="A7" s="175" t="s">
        <v>654</v>
      </c>
    </row>
    <row r="8" spans="1:1" ht="14.45" customHeight="1" x14ac:dyDescent="0.25">
      <c r="A8" s="175"/>
    </row>
    <row r="9" spans="1:1" ht="28.9" customHeight="1" x14ac:dyDescent="0.25">
      <c r="A9" s="175" t="s">
        <v>651</v>
      </c>
    </row>
    <row r="10" spans="1:1" ht="14.45" customHeight="1" x14ac:dyDescent="0.25">
      <c r="A10" s="175"/>
    </row>
    <row r="11" spans="1:1" ht="43.15" customHeight="1" x14ac:dyDescent="0.25">
      <c r="A11" s="175" t="s">
        <v>652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heetViews>
  <sheetFormatPr defaultRowHeight="15" x14ac:dyDescent="0.25"/>
  <cols>
    <col min="1" max="1" width="55.7109375" customWidth="1"/>
    <col min="2" max="2" width="11.85546875" bestFit="1" customWidth="1"/>
    <col min="3" max="3" width="21.85546875" bestFit="1" customWidth="1"/>
  </cols>
  <sheetData>
    <row r="1" spans="1:2" ht="15.75" x14ac:dyDescent="0.25">
      <c r="A1" s="1" t="s">
        <v>0</v>
      </c>
    </row>
    <row r="3" spans="1:2" x14ac:dyDescent="0.25">
      <c r="A3" s="2" t="s">
        <v>1</v>
      </c>
    </row>
    <row r="4" spans="1:2" x14ac:dyDescent="0.25">
      <c r="A4" s="3"/>
      <c r="B4" s="3"/>
    </row>
    <row r="5" spans="1:2" x14ac:dyDescent="0.25">
      <c r="A5" s="4" t="s">
        <v>2</v>
      </c>
      <c r="B5" s="4" t="s">
        <v>3</v>
      </c>
    </row>
    <row r="6" spans="1:2" x14ac:dyDescent="0.25">
      <c r="A6" s="5" t="s">
        <v>4</v>
      </c>
      <c r="B6" s="5" t="s">
        <v>5</v>
      </c>
    </row>
    <row r="7" spans="1:2" x14ac:dyDescent="0.25">
      <c r="A7" s="5" t="s">
        <v>6</v>
      </c>
      <c r="B7" s="5" t="s">
        <v>7</v>
      </c>
    </row>
    <row r="8" spans="1:2" x14ac:dyDescent="0.25">
      <c r="A8" s="5" t="s">
        <v>8</v>
      </c>
      <c r="B8" s="5" t="s">
        <v>9</v>
      </c>
    </row>
    <row r="9" spans="1:2" x14ac:dyDescent="0.25">
      <c r="A9" s="5" t="s">
        <v>10</v>
      </c>
      <c r="B9" s="5" t="s">
        <v>11</v>
      </c>
    </row>
    <row r="10" spans="1:2" x14ac:dyDescent="0.25">
      <c r="A10" s="5" t="s">
        <v>12</v>
      </c>
      <c r="B10" s="5" t="s">
        <v>13</v>
      </c>
    </row>
    <row r="11" spans="1:2" x14ac:dyDescent="0.25">
      <c r="A11" s="5" t="s">
        <v>14</v>
      </c>
      <c r="B11" s="5" t="s">
        <v>15</v>
      </c>
    </row>
    <row r="12" spans="1:2" x14ac:dyDescent="0.25">
      <c r="A12" s="5" t="s">
        <v>16</v>
      </c>
      <c r="B12" s="5" t="s">
        <v>17</v>
      </c>
    </row>
    <row r="13" spans="1:2" x14ac:dyDescent="0.25">
      <c r="A13" s="5" t="s">
        <v>18</v>
      </c>
      <c r="B13" s="5" t="s">
        <v>19</v>
      </c>
    </row>
    <row r="14" spans="1:2" x14ac:dyDescent="0.25">
      <c r="A14" s="5" t="s">
        <v>20</v>
      </c>
      <c r="B14" s="5" t="s">
        <v>21</v>
      </c>
    </row>
    <row r="15" spans="1:2" x14ac:dyDescent="0.25">
      <c r="A15" s="3" t="s">
        <v>22</v>
      </c>
      <c r="B15" s="3" t="s">
        <v>23</v>
      </c>
    </row>
    <row r="18" spans="1:2" x14ac:dyDescent="0.25">
      <c r="A18" s="2" t="s">
        <v>24</v>
      </c>
    </row>
    <row r="19" spans="1:2" x14ac:dyDescent="0.25">
      <c r="A19" s="3"/>
      <c r="B19" s="3"/>
    </row>
    <row r="20" spans="1:2" x14ac:dyDescent="0.25">
      <c r="A20" s="4" t="s">
        <v>2</v>
      </c>
      <c r="B20" s="4" t="s">
        <v>3</v>
      </c>
    </row>
    <row r="21" spans="1:2" x14ac:dyDescent="0.25">
      <c r="A21" s="5" t="s">
        <v>25</v>
      </c>
      <c r="B21" s="5" t="s">
        <v>5</v>
      </c>
    </row>
    <row r="22" spans="1:2" x14ac:dyDescent="0.25">
      <c r="A22" s="5" t="s">
        <v>6</v>
      </c>
      <c r="B22" s="5" t="s">
        <v>7</v>
      </c>
    </row>
    <row r="23" spans="1:2" x14ac:dyDescent="0.25">
      <c r="A23" s="5" t="s">
        <v>8</v>
      </c>
      <c r="B23" s="5" t="s">
        <v>9</v>
      </c>
    </row>
    <row r="24" spans="1:2" x14ac:dyDescent="0.25">
      <c r="A24" s="5" t="s">
        <v>10</v>
      </c>
      <c r="B24" s="5" t="s">
        <v>11</v>
      </c>
    </row>
    <row r="25" spans="1:2" x14ac:dyDescent="0.25">
      <c r="A25" s="6" t="s">
        <v>26</v>
      </c>
      <c r="B25" s="6" t="s">
        <v>27</v>
      </c>
    </row>
    <row r="26" spans="1:2" x14ac:dyDescent="0.25">
      <c r="A26" s="5" t="s">
        <v>12</v>
      </c>
      <c r="B26" s="5" t="s">
        <v>13</v>
      </c>
    </row>
    <row r="27" spans="1:2" x14ac:dyDescent="0.25">
      <c r="A27" s="5" t="s">
        <v>14</v>
      </c>
      <c r="B27" s="5" t="s">
        <v>15</v>
      </c>
    </row>
    <row r="28" spans="1:2" x14ac:dyDescent="0.25">
      <c r="A28" s="5" t="s">
        <v>16</v>
      </c>
      <c r="B28" s="5" t="s">
        <v>17</v>
      </c>
    </row>
    <row r="29" spans="1:2" x14ac:dyDescent="0.25">
      <c r="A29" s="5" t="s">
        <v>28</v>
      </c>
      <c r="B29" s="5" t="s">
        <v>29</v>
      </c>
    </row>
    <row r="30" spans="1:2" x14ac:dyDescent="0.25">
      <c r="A30" s="5" t="s">
        <v>30</v>
      </c>
      <c r="B30" s="5" t="s">
        <v>31</v>
      </c>
    </row>
    <row r="31" spans="1:2" x14ac:dyDescent="0.25">
      <c r="A31" s="3" t="s">
        <v>32</v>
      </c>
      <c r="B31" s="3" t="s">
        <v>33</v>
      </c>
    </row>
    <row r="34" spans="1:3" x14ac:dyDescent="0.25">
      <c r="A34" s="2" t="s">
        <v>34</v>
      </c>
    </row>
    <row r="35" spans="1:3" x14ac:dyDescent="0.25">
      <c r="A35" s="3"/>
      <c r="B35" s="3"/>
      <c r="C35" s="3"/>
    </row>
    <row r="36" spans="1:3" x14ac:dyDescent="0.25">
      <c r="A36" s="4" t="s">
        <v>35</v>
      </c>
      <c r="B36" s="4" t="s">
        <v>3</v>
      </c>
      <c r="C36" s="7" t="s">
        <v>36</v>
      </c>
    </row>
    <row r="37" spans="1:3" x14ac:dyDescent="0.25">
      <c r="A37" s="5" t="s">
        <v>37</v>
      </c>
      <c r="B37" s="5" t="s">
        <v>38</v>
      </c>
      <c r="C37" t="s">
        <v>39</v>
      </c>
    </row>
    <row r="38" spans="1:3" x14ac:dyDescent="0.25">
      <c r="A38" s="5" t="s">
        <v>40</v>
      </c>
      <c r="B38" s="5" t="s">
        <v>41</v>
      </c>
      <c r="C38" t="s">
        <v>42</v>
      </c>
    </row>
    <row r="39" spans="1:3" x14ac:dyDescent="0.25">
      <c r="A39" s="5" t="s">
        <v>43</v>
      </c>
      <c r="B39" s="5" t="s">
        <v>44</v>
      </c>
      <c r="C39" t="s">
        <v>45</v>
      </c>
    </row>
    <row r="40" spans="1:3" x14ac:dyDescent="0.25">
      <c r="A40" s="5" t="s">
        <v>46</v>
      </c>
      <c r="B40" s="5" t="s">
        <v>47</v>
      </c>
      <c r="C40" t="s">
        <v>48</v>
      </c>
    </row>
    <row r="41" spans="1:3" x14ac:dyDescent="0.25">
      <c r="A41" s="5" t="s">
        <v>49</v>
      </c>
      <c r="B41" s="5" t="s">
        <v>50</v>
      </c>
      <c r="C41" t="s">
        <v>51</v>
      </c>
    </row>
    <row r="42" spans="1:3" x14ac:dyDescent="0.25">
      <c r="A42" s="5" t="s">
        <v>52</v>
      </c>
      <c r="B42" s="5" t="s">
        <v>53</v>
      </c>
      <c r="C42" t="s">
        <v>54</v>
      </c>
    </row>
    <row r="43" spans="1:3" x14ac:dyDescent="0.25">
      <c r="A43" s="5" t="s">
        <v>55</v>
      </c>
      <c r="B43" s="5" t="s">
        <v>56</v>
      </c>
      <c r="C43" s="5" t="s">
        <v>56</v>
      </c>
    </row>
    <row r="44" spans="1:3" x14ac:dyDescent="0.25">
      <c r="A44" s="3" t="s">
        <v>57</v>
      </c>
      <c r="B44" s="3" t="s">
        <v>58</v>
      </c>
      <c r="C44" s="3"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heetViews>
  <sheetFormatPr defaultRowHeight="15" x14ac:dyDescent="0.25"/>
  <cols>
    <col min="1" max="1" width="38.5703125" bestFit="1" customWidth="1"/>
  </cols>
  <sheetData>
    <row r="1" spans="1:2" ht="15.75" x14ac:dyDescent="0.25">
      <c r="A1" s="1" t="s">
        <v>59</v>
      </c>
    </row>
    <row r="3" spans="1:2" x14ac:dyDescent="0.25">
      <c r="A3" s="2" t="s">
        <v>104</v>
      </c>
    </row>
    <row r="4" spans="1:2" x14ac:dyDescent="0.25">
      <c r="A4" s="3"/>
      <c r="B4" s="3"/>
    </row>
    <row r="5" spans="1:2" x14ac:dyDescent="0.25">
      <c r="A5" s="4" t="s">
        <v>60</v>
      </c>
      <c r="B5" s="4" t="s">
        <v>61</v>
      </c>
    </row>
    <row r="6" spans="1:2" x14ac:dyDescent="0.25">
      <c r="A6" t="s">
        <v>62</v>
      </c>
      <c r="B6" t="s">
        <v>63</v>
      </c>
    </row>
    <row r="7" spans="1:2" x14ac:dyDescent="0.25">
      <c r="A7" t="s">
        <v>64</v>
      </c>
      <c r="B7" t="s">
        <v>65</v>
      </c>
    </row>
    <row r="8" spans="1:2" x14ac:dyDescent="0.25">
      <c r="A8" t="s">
        <v>66</v>
      </c>
      <c r="B8" t="s">
        <v>67</v>
      </c>
    </row>
    <row r="9" spans="1:2" x14ac:dyDescent="0.25">
      <c r="A9" t="s">
        <v>68</v>
      </c>
      <c r="B9" t="s">
        <v>69</v>
      </c>
    </row>
    <row r="10" spans="1:2" x14ac:dyDescent="0.25">
      <c r="A10" t="s">
        <v>70</v>
      </c>
      <c r="B10" t="s">
        <v>71</v>
      </c>
    </row>
    <row r="11" spans="1:2" x14ac:dyDescent="0.25">
      <c r="A11" t="s">
        <v>72</v>
      </c>
      <c r="B11" t="s">
        <v>73</v>
      </c>
    </row>
    <row r="12" spans="1:2" x14ac:dyDescent="0.25">
      <c r="A12" t="s">
        <v>74</v>
      </c>
      <c r="B12" t="s">
        <v>75</v>
      </c>
    </row>
    <row r="13" spans="1:2" x14ac:dyDescent="0.25">
      <c r="A13" t="s">
        <v>76</v>
      </c>
      <c r="B13" t="s">
        <v>77</v>
      </c>
    </row>
    <row r="14" spans="1:2" x14ac:dyDescent="0.25">
      <c r="A14" t="s">
        <v>78</v>
      </c>
      <c r="B14" t="s">
        <v>79</v>
      </c>
    </row>
    <row r="15" spans="1:2" x14ac:dyDescent="0.25">
      <c r="A15" t="s">
        <v>80</v>
      </c>
      <c r="B15" t="s">
        <v>81</v>
      </c>
    </row>
    <row r="16" spans="1:2" x14ac:dyDescent="0.25">
      <c r="A16" t="s">
        <v>82</v>
      </c>
      <c r="B16" t="s">
        <v>83</v>
      </c>
    </row>
    <row r="17" spans="1:2" x14ac:dyDescent="0.25">
      <c r="A17" t="s">
        <v>84</v>
      </c>
      <c r="B17" t="s">
        <v>85</v>
      </c>
    </row>
    <row r="18" spans="1:2" x14ac:dyDescent="0.25">
      <c r="A18" t="s">
        <v>86</v>
      </c>
      <c r="B18" t="s">
        <v>87</v>
      </c>
    </row>
    <row r="19" spans="1:2" x14ac:dyDescent="0.25">
      <c r="A19" t="s">
        <v>88</v>
      </c>
      <c r="B19" t="s">
        <v>89</v>
      </c>
    </row>
    <row r="20" spans="1:2" x14ac:dyDescent="0.25">
      <c r="A20" t="s">
        <v>90</v>
      </c>
      <c r="B20" t="s">
        <v>91</v>
      </c>
    </row>
    <row r="21" spans="1:2" x14ac:dyDescent="0.25">
      <c r="A21" t="s">
        <v>92</v>
      </c>
      <c r="B21" t="s">
        <v>93</v>
      </c>
    </row>
    <row r="22" spans="1:2" x14ac:dyDescent="0.25">
      <c r="A22" t="s">
        <v>94</v>
      </c>
      <c r="B22" t="s">
        <v>95</v>
      </c>
    </row>
    <row r="23" spans="1:2" x14ac:dyDescent="0.25">
      <c r="A23" t="s">
        <v>96</v>
      </c>
      <c r="B23" t="s">
        <v>97</v>
      </c>
    </row>
    <row r="24" spans="1:2" x14ac:dyDescent="0.25">
      <c r="A24" t="s">
        <v>98</v>
      </c>
      <c r="B24" t="s">
        <v>99</v>
      </c>
    </row>
    <row r="25" spans="1:2" x14ac:dyDescent="0.25">
      <c r="A25" t="s">
        <v>100</v>
      </c>
      <c r="B25" t="s">
        <v>101</v>
      </c>
    </row>
    <row r="26" spans="1:2" x14ac:dyDescent="0.25">
      <c r="A26" s="3" t="s">
        <v>102</v>
      </c>
      <c r="B26" s="3"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B29" sqref="B29"/>
    </sheetView>
  </sheetViews>
  <sheetFormatPr defaultColWidth="8.85546875" defaultRowHeight="15" x14ac:dyDescent="0.25"/>
  <cols>
    <col min="1" max="1" width="8.85546875" style="43"/>
    <col min="2" max="2" width="10.28515625" style="43" customWidth="1"/>
    <col min="3" max="16384" width="8.85546875" style="43"/>
  </cols>
  <sheetData>
    <row r="1" spans="1:13" ht="15.75" x14ac:dyDescent="0.25">
      <c r="A1" s="52" t="s">
        <v>606</v>
      </c>
    </row>
    <row r="3" spans="1:13" x14ac:dyDescent="0.25">
      <c r="A3" s="51" t="s">
        <v>185</v>
      </c>
    </row>
    <row r="4" spans="1:13" x14ac:dyDescent="0.25">
      <c r="A4" s="47"/>
      <c r="B4" s="47"/>
    </row>
    <row r="5" spans="1:13" x14ac:dyDescent="0.25">
      <c r="A5" s="50" t="s">
        <v>2</v>
      </c>
      <c r="B5" s="50" t="s">
        <v>184</v>
      </c>
      <c r="M5" s="131"/>
    </row>
    <row r="6" spans="1:13" x14ac:dyDescent="0.25">
      <c r="A6" s="49" t="s">
        <v>4</v>
      </c>
      <c r="B6" s="48">
        <v>2400</v>
      </c>
      <c r="M6" s="131"/>
    </row>
    <row r="7" spans="1:13" x14ac:dyDescent="0.25">
      <c r="A7" s="49" t="s">
        <v>610</v>
      </c>
      <c r="B7" s="48">
        <v>7242</v>
      </c>
      <c r="M7" s="131"/>
    </row>
    <row r="8" spans="1:13" x14ac:dyDescent="0.25">
      <c r="A8" s="49" t="s">
        <v>8</v>
      </c>
      <c r="B8" s="48">
        <v>8934</v>
      </c>
      <c r="M8" s="131"/>
    </row>
    <row r="9" spans="1:13" x14ac:dyDescent="0.25">
      <c r="A9" s="49" t="s">
        <v>10</v>
      </c>
      <c r="B9" s="48">
        <v>4284</v>
      </c>
      <c r="M9" s="131"/>
    </row>
    <row r="10" spans="1:13" x14ac:dyDescent="0.25">
      <c r="A10" s="49" t="s">
        <v>12</v>
      </c>
      <c r="B10" s="48">
        <v>2829</v>
      </c>
      <c r="M10" s="131"/>
    </row>
    <row r="11" spans="1:13" x14ac:dyDescent="0.25">
      <c r="A11" s="49" t="s">
        <v>611</v>
      </c>
      <c r="B11" s="48">
        <v>9369</v>
      </c>
      <c r="M11" s="131"/>
    </row>
    <row r="12" spans="1:13" x14ac:dyDescent="0.25">
      <c r="A12" s="49" t="s">
        <v>612</v>
      </c>
      <c r="B12" s="48">
        <v>3324</v>
      </c>
      <c r="M12" s="131"/>
    </row>
    <row r="13" spans="1:13" x14ac:dyDescent="0.25">
      <c r="A13" s="49" t="s">
        <v>18</v>
      </c>
      <c r="B13" s="48">
        <v>54216</v>
      </c>
      <c r="M13" s="131"/>
    </row>
    <row r="14" spans="1:13" x14ac:dyDescent="0.25">
      <c r="A14" s="49" t="s">
        <v>613</v>
      </c>
      <c r="B14" s="48">
        <v>11778</v>
      </c>
      <c r="M14" s="131"/>
    </row>
    <row r="15" spans="1:13" x14ac:dyDescent="0.25">
      <c r="A15" s="47" t="s">
        <v>614</v>
      </c>
      <c r="B15" s="46">
        <v>37689</v>
      </c>
      <c r="M15" s="131"/>
    </row>
    <row r="16" spans="1:13" x14ac:dyDescent="0.25">
      <c r="A16" s="45" t="s">
        <v>109</v>
      </c>
      <c r="B16" s="44">
        <f>SUM(B6:B15)</f>
        <v>142065</v>
      </c>
    </row>
    <row r="31" spans="14:14" x14ac:dyDescent="0.25">
      <c r="N31" s="171"/>
    </row>
    <row r="32" spans="14:14" x14ac:dyDescent="0.25">
      <c r="N32" s="171"/>
    </row>
    <row r="33" spans="14:14" x14ac:dyDescent="0.25">
      <c r="N33" s="171"/>
    </row>
    <row r="34" spans="14:14" x14ac:dyDescent="0.25">
      <c r="N34" s="17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2"/>
  <sheetViews>
    <sheetView workbookViewId="0"/>
  </sheetViews>
  <sheetFormatPr defaultRowHeight="15" x14ac:dyDescent="0.25"/>
  <cols>
    <col min="2" max="2" width="12.140625" customWidth="1"/>
    <col min="9" max="9" width="11" customWidth="1"/>
  </cols>
  <sheetData>
    <row r="1" spans="1:8" ht="15.75" x14ac:dyDescent="0.25">
      <c r="A1" s="1" t="s">
        <v>105</v>
      </c>
    </row>
    <row r="2" spans="1:8" ht="15.75" x14ac:dyDescent="0.25">
      <c r="A2" s="1"/>
    </row>
    <row r="3" spans="1:8" ht="15.75" x14ac:dyDescent="0.25">
      <c r="A3" s="8" t="s">
        <v>106</v>
      </c>
    </row>
    <row r="5" spans="1:8" x14ac:dyDescent="0.25">
      <c r="A5" s="2" t="s">
        <v>186</v>
      </c>
      <c r="F5" s="2" t="s">
        <v>187</v>
      </c>
    </row>
    <row r="6" spans="1:8" x14ac:dyDescent="0.25">
      <c r="A6" s="3"/>
      <c r="B6" s="3"/>
      <c r="C6" s="3"/>
      <c r="F6" s="3"/>
      <c r="G6" s="3"/>
      <c r="H6" s="3"/>
    </row>
    <row r="7" spans="1:8" x14ac:dyDescent="0.25">
      <c r="A7" s="4" t="s">
        <v>2</v>
      </c>
      <c r="B7" s="4" t="s">
        <v>107</v>
      </c>
      <c r="C7" s="4" t="s">
        <v>108</v>
      </c>
      <c r="F7" s="4" t="s">
        <v>2</v>
      </c>
      <c r="G7" s="4" t="s">
        <v>107</v>
      </c>
      <c r="H7" s="4" t="s">
        <v>108</v>
      </c>
    </row>
    <row r="8" spans="1:8" x14ac:dyDescent="0.25">
      <c r="A8" s="5" t="s">
        <v>5</v>
      </c>
      <c r="B8" s="9">
        <v>987</v>
      </c>
      <c r="C8" s="9">
        <v>1410</v>
      </c>
      <c r="F8" s="5" t="s">
        <v>5</v>
      </c>
      <c r="G8" s="10">
        <f>B8/SUM($B8:$C8)</f>
        <v>0.41176470588235292</v>
      </c>
      <c r="H8" s="10">
        <f t="shared" ref="H8:H18" si="0">C8/SUM($B8:$C8)</f>
        <v>0.58823529411764708</v>
      </c>
    </row>
    <row r="9" spans="1:8" x14ac:dyDescent="0.25">
      <c r="A9" s="5" t="s">
        <v>7</v>
      </c>
      <c r="B9" s="9">
        <v>3801</v>
      </c>
      <c r="C9" s="9">
        <v>3441</v>
      </c>
      <c r="F9" s="5" t="s">
        <v>7</v>
      </c>
      <c r="G9" s="10">
        <f t="shared" ref="G9:G18" si="1">B9/SUM($B9:$C9)</f>
        <v>0.52485501242750621</v>
      </c>
      <c r="H9" s="10">
        <f t="shared" si="0"/>
        <v>0.47514498757249379</v>
      </c>
    </row>
    <row r="10" spans="1:8" x14ac:dyDescent="0.25">
      <c r="A10" s="5" t="s">
        <v>9</v>
      </c>
      <c r="B10" s="9">
        <v>4701</v>
      </c>
      <c r="C10" s="9">
        <v>4236</v>
      </c>
      <c r="F10" s="5" t="s">
        <v>9</v>
      </c>
      <c r="G10" s="10">
        <f t="shared" si="1"/>
        <v>0.52601544142329637</v>
      </c>
      <c r="H10" s="10">
        <f t="shared" si="0"/>
        <v>0.47398455857670357</v>
      </c>
    </row>
    <row r="11" spans="1:8" x14ac:dyDescent="0.25">
      <c r="A11" s="5" t="s">
        <v>11</v>
      </c>
      <c r="B11" s="9">
        <v>465</v>
      </c>
      <c r="C11" s="9">
        <v>3822</v>
      </c>
      <c r="F11" s="5" t="s">
        <v>11</v>
      </c>
      <c r="G11" s="10">
        <f t="shared" si="1"/>
        <v>0.10846745976207138</v>
      </c>
      <c r="H11" s="10">
        <f t="shared" si="0"/>
        <v>0.89153254023792861</v>
      </c>
    </row>
    <row r="12" spans="1:8" x14ac:dyDescent="0.25">
      <c r="A12" s="5" t="s">
        <v>13</v>
      </c>
      <c r="B12" s="9">
        <v>1182</v>
      </c>
      <c r="C12" s="9">
        <v>1647</v>
      </c>
      <c r="F12" s="5" t="s">
        <v>13</v>
      </c>
      <c r="G12" s="10">
        <f t="shared" si="1"/>
        <v>0.4178154825026511</v>
      </c>
      <c r="H12" s="10">
        <f t="shared" si="0"/>
        <v>0.5821845174973489</v>
      </c>
    </row>
    <row r="13" spans="1:8" x14ac:dyDescent="0.25">
      <c r="A13" s="5" t="s">
        <v>15</v>
      </c>
      <c r="B13" s="9">
        <v>4308</v>
      </c>
      <c r="C13" s="9">
        <v>5061</v>
      </c>
      <c r="F13" s="5" t="s">
        <v>15</v>
      </c>
      <c r="G13" s="10">
        <f t="shared" si="1"/>
        <v>0.45981428113992956</v>
      </c>
      <c r="H13" s="10">
        <f t="shared" si="0"/>
        <v>0.5401857188600705</v>
      </c>
    </row>
    <row r="14" spans="1:8" x14ac:dyDescent="0.25">
      <c r="A14" s="5" t="s">
        <v>17</v>
      </c>
      <c r="B14" s="9">
        <v>1764</v>
      </c>
      <c r="C14" s="9">
        <v>1560</v>
      </c>
      <c r="F14" s="5" t="s">
        <v>17</v>
      </c>
      <c r="G14" s="10">
        <f t="shared" si="1"/>
        <v>0.53068592057761732</v>
      </c>
      <c r="H14" s="10">
        <f t="shared" si="0"/>
        <v>0.46931407942238268</v>
      </c>
    </row>
    <row r="15" spans="1:8" x14ac:dyDescent="0.25">
      <c r="A15" s="5" t="s">
        <v>19</v>
      </c>
      <c r="B15" s="9">
        <v>22662</v>
      </c>
      <c r="C15" s="9">
        <v>31554</v>
      </c>
      <c r="F15" s="5" t="s">
        <v>19</v>
      </c>
      <c r="G15" s="10">
        <f t="shared" si="1"/>
        <v>0.41799468791500666</v>
      </c>
      <c r="H15" s="10">
        <f t="shared" si="0"/>
        <v>0.5820053120849934</v>
      </c>
    </row>
    <row r="16" spans="1:8" x14ac:dyDescent="0.25">
      <c r="A16" s="5" t="s">
        <v>21</v>
      </c>
      <c r="B16" s="9">
        <v>5772</v>
      </c>
      <c r="C16" s="9">
        <v>6006</v>
      </c>
      <c r="F16" s="5" t="s">
        <v>21</v>
      </c>
      <c r="G16" s="10">
        <f t="shared" si="1"/>
        <v>0.49006622516556292</v>
      </c>
      <c r="H16" s="10">
        <f t="shared" si="0"/>
        <v>0.50993377483443714</v>
      </c>
    </row>
    <row r="17" spans="1:20" x14ac:dyDescent="0.25">
      <c r="A17" s="3" t="s">
        <v>23</v>
      </c>
      <c r="B17" s="11">
        <v>17679</v>
      </c>
      <c r="C17" s="11">
        <v>20013</v>
      </c>
      <c r="F17" s="3" t="s">
        <v>23</v>
      </c>
      <c r="G17" s="12">
        <f t="shared" si="1"/>
        <v>0.46903852276345115</v>
      </c>
      <c r="H17" s="12">
        <f t="shared" si="0"/>
        <v>0.53096147723654885</v>
      </c>
    </row>
    <row r="18" spans="1:20" x14ac:dyDescent="0.25">
      <c r="A18" s="13" t="s">
        <v>109</v>
      </c>
      <c r="B18" s="11">
        <f>SUM(B8:B17)</f>
        <v>63321</v>
      </c>
      <c r="C18" s="11">
        <f>SUM(C8:C17)</f>
        <v>78750</v>
      </c>
      <c r="F18" s="13" t="s">
        <v>109</v>
      </c>
      <c r="G18" s="14">
        <f t="shared" si="1"/>
        <v>0.44569968536858329</v>
      </c>
      <c r="H18" s="14">
        <f t="shared" si="0"/>
        <v>0.55430031463141671</v>
      </c>
    </row>
    <row r="21" spans="1:20" x14ac:dyDescent="0.25">
      <c r="A21" s="2" t="s">
        <v>188</v>
      </c>
      <c r="L21" s="2" t="s">
        <v>189</v>
      </c>
    </row>
    <row r="22" spans="1:20" x14ac:dyDescent="0.25">
      <c r="A22" s="3"/>
      <c r="B22" s="3"/>
      <c r="C22" s="3"/>
      <c r="D22" s="3"/>
      <c r="E22" s="3"/>
      <c r="F22" s="3"/>
      <c r="G22" s="3"/>
      <c r="H22" s="3"/>
      <c r="I22" s="3"/>
      <c r="L22" s="3"/>
      <c r="M22" s="3"/>
      <c r="N22" s="3"/>
      <c r="O22" s="3"/>
      <c r="P22" s="3"/>
      <c r="Q22" s="3"/>
      <c r="R22" s="3"/>
      <c r="S22" s="3"/>
      <c r="T22" s="3"/>
    </row>
    <row r="23" spans="1:20" x14ac:dyDescent="0.25">
      <c r="A23" s="4" t="s">
        <v>2</v>
      </c>
      <c r="B23" s="4" t="s">
        <v>110</v>
      </c>
      <c r="C23" s="4" t="s">
        <v>111</v>
      </c>
      <c r="D23" s="4" t="s">
        <v>112</v>
      </c>
      <c r="E23" s="4" t="s">
        <v>113</v>
      </c>
      <c r="F23" s="4" t="s">
        <v>114</v>
      </c>
      <c r="G23" s="4" t="s">
        <v>115</v>
      </c>
      <c r="H23" s="4" t="s">
        <v>116</v>
      </c>
      <c r="I23" s="7" t="s">
        <v>117</v>
      </c>
      <c r="L23" s="4" t="s">
        <v>2</v>
      </c>
      <c r="M23" s="4" t="s">
        <v>110</v>
      </c>
      <c r="N23" s="4" t="s">
        <v>111</v>
      </c>
      <c r="O23" s="4" t="s">
        <v>112</v>
      </c>
      <c r="P23" s="4" t="s">
        <v>113</v>
      </c>
      <c r="Q23" s="4" t="s">
        <v>114</v>
      </c>
      <c r="R23" s="4" t="s">
        <v>115</v>
      </c>
      <c r="S23" s="4" t="s">
        <v>116</v>
      </c>
      <c r="T23" s="7" t="s">
        <v>117</v>
      </c>
    </row>
    <row r="24" spans="1:20" x14ac:dyDescent="0.25">
      <c r="A24" s="5" t="s">
        <v>5</v>
      </c>
      <c r="B24" s="9">
        <v>6</v>
      </c>
      <c r="C24" s="9">
        <v>33</v>
      </c>
      <c r="D24" s="9">
        <v>81</v>
      </c>
      <c r="E24" s="9">
        <v>66</v>
      </c>
      <c r="F24" s="9">
        <v>204</v>
      </c>
      <c r="G24" s="9">
        <v>426</v>
      </c>
      <c r="H24" s="9">
        <v>819</v>
      </c>
      <c r="I24" s="9">
        <v>762</v>
      </c>
      <c r="L24" s="5" t="s">
        <v>5</v>
      </c>
      <c r="M24" s="15">
        <f>B24/SUM($B24:$I24)</f>
        <v>2.5031289111389237E-3</v>
      </c>
      <c r="N24" s="15">
        <f t="shared" ref="N24:T34" si="2">C24/SUM($B24:$I24)</f>
        <v>1.3767209011264081E-2</v>
      </c>
      <c r="O24" s="15">
        <f t="shared" si="2"/>
        <v>3.3792240300375469E-2</v>
      </c>
      <c r="P24" s="15">
        <f t="shared" si="2"/>
        <v>2.7534418022528161E-2</v>
      </c>
      <c r="Q24" s="15">
        <f t="shared" si="2"/>
        <v>8.5106382978723402E-2</v>
      </c>
      <c r="R24" s="15">
        <f t="shared" si="2"/>
        <v>0.17772215269086358</v>
      </c>
      <c r="S24" s="15">
        <f t="shared" si="2"/>
        <v>0.34167709637046306</v>
      </c>
      <c r="T24" s="15">
        <f t="shared" si="2"/>
        <v>0.31789737171464333</v>
      </c>
    </row>
    <row r="25" spans="1:20" x14ac:dyDescent="0.25">
      <c r="A25" s="5" t="s">
        <v>7</v>
      </c>
      <c r="B25" s="9">
        <v>0</v>
      </c>
      <c r="C25" s="9">
        <v>0</v>
      </c>
      <c r="D25" s="9">
        <v>0</v>
      </c>
      <c r="E25" s="9">
        <v>0</v>
      </c>
      <c r="F25" s="9">
        <v>0</v>
      </c>
      <c r="G25" s="9">
        <v>0</v>
      </c>
      <c r="H25" s="9">
        <v>0</v>
      </c>
      <c r="I25" s="9">
        <v>7242</v>
      </c>
      <c r="L25" s="5" t="s">
        <v>7</v>
      </c>
      <c r="M25" s="10">
        <f t="shared" ref="M25:M34" si="3">B25/SUM($B25:$I25)</f>
        <v>0</v>
      </c>
      <c r="N25" s="10">
        <f t="shared" si="2"/>
        <v>0</v>
      </c>
      <c r="O25" s="10">
        <f t="shared" si="2"/>
        <v>0</v>
      </c>
      <c r="P25" s="10">
        <f t="shared" si="2"/>
        <v>0</v>
      </c>
      <c r="Q25" s="10">
        <f t="shared" si="2"/>
        <v>0</v>
      </c>
      <c r="R25" s="10">
        <f t="shared" si="2"/>
        <v>0</v>
      </c>
      <c r="S25" s="10">
        <f t="shared" si="2"/>
        <v>0</v>
      </c>
      <c r="T25" s="10">
        <f t="shared" si="2"/>
        <v>1</v>
      </c>
    </row>
    <row r="26" spans="1:20" x14ac:dyDescent="0.25">
      <c r="A26" s="5" t="s">
        <v>9</v>
      </c>
      <c r="B26" s="9">
        <v>63</v>
      </c>
      <c r="C26" s="9">
        <v>669</v>
      </c>
      <c r="D26" s="9">
        <v>1950</v>
      </c>
      <c r="E26" s="9">
        <v>1419</v>
      </c>
      <c r="F26" s="9">
        <v>1608</v>
      </c>
      <c r="G26" s="9">
        <v>1374</v>
      </c>
      <c r="H26" s="9">
        <v>1245</v>
      </c>
      <c r="I26" s="9">
        <v>603</v>
      </c>
      <c r="L26" s="5" t="s">
        <v>9</v>
      </c>
      <c r="M26" s="10">
        <f t="shared" si="3"/>
        <v>7.0540812898891503E-3</v>
      </c>
      <c r="N26" s="10">
        <f t="shared" si="2"/>
        <v>7.4907625125965743E-2</v>
      </c>
      <c r="O26" s="16">
        <f t="shared" si="2"/>
        <v>0.2183406113537118</v>
      </c>
      <c r="P26" s="10">
        <f t="shared" si="2"/>
        <v>0.1588847833389318</v>
      </c>
      <c r="Q26" s="10">
        <f t="shared" si="2"/>
        <v>0.18004702720859925</v>
      </c>
      <c r="R26" s="16">
        <f t="shared" si="2"/>
        <v>0.15384615384615385</v>
      </c>
      <c r="S26" s="10">
        <f t="shared" si="2"/>
        <v>0.13940208263352369</v>
      </c>
      <c r="T26" s="10">
        <f t="shared" si="2"/>
        <v>6.7517635203224721E-2</v>
      </c>
    </row>
    <row r="27" spans="1:20" x14ac:dyDescent="0.25">
      <c r="A27" s="5" t="s">
        <v>11</v>
      </c>
      <c r="B27" s="9">
        <v>21</v>
      </c>
      <c r="C27" s="9">
        <v>294</v>
      </c>
      <c r="D27" s="9">
        <v>993</v>
      </c>
      <c r="E27" s="9">
        <v>792</v>
      </c>
      <c r="F27" s="9">
        <v>1188</v>
      </c>
      <c r="G27" s="9">
        <v>738</v>
      </c>
      <c r="H27" s="9">
        <v>228</v>
      </c>
      <c r="I27" s="9">
        <v>36</v>
      </c>
      <c r="L27" s="5" t="s">
        <v>11</v>
      </c>
      <c r="M27" s="10">
        <f t="shared" si="3"/>
        <v>4.8951048951048955E-3</v>
      </c>
      <c r="N27" s="10">
        <f t="shared" si="2"/>
        <v>6.8531468531468534E-2</v>
      </c>
      <c r="O27" s="10">
        <f t="shared" si="2"/>
        <v>0.23146853146853147</v>
      </c>
      <c r="P27" s="10">
        <f t="shared" si="2"/>
        <v>0.18461538461538463</v>
      </c>
      <c r="Q27" s="10">
        <f t="shared" si="2"/>
        <v>0.27692307692307694</v>
      </c>
      <c r="R27" s="10">
        <f t="shared" si="2"/>
        <v>0.17202797202797201</v>
      </c>
      <c r="S27" s="10">
        <f t="shared" si="2"/>
        <v>5.3146853146853149E-2</v>
      </c>
      <c r="T27" s="10">
        <f t="shared" si="2"/>
        <v>8.3916083916083916E-3</v>
      </c>
    </row>
    <row r="28" spans="1:20" x14ac:dyDescent="0.25">
      <c r="A28" s="5" t="s">
        <v>13</v>
      </c>
      <c r="B28" s="9">
        <v>165</v>
      </c>
      <c r="C28" s="9">
        <v>612</v>
      </c>
      <c r="D28" s="9">
        <v>753</v>
      </c>
      <c r="E28" s="9">
        <v>318</v>
      </c>
      <c r="F28" s="9">
        <v>441</v>
      </c>
      <c r="G28" s="9">
        <v>321</v>
      </c>
      <c r="H28" s="9">
        <v>180</v>
      </c>
      <c r="I28" s="9">
        <v>36</v>
      </c>
      <c r="L28" s="5" t="s">
        <v>13</v>
      </c>
      <c r="M28" s="10">
        <f t="shared" si="3"/>
        <v>5.8386411889596604E-2</v>
      </c>
      <c r="N28" s="10">
        <f t="shared" si="2"/>
        <v>0.21656050955414013</v>
      </c>
      <c r="O28" s="10">
        <f t="shared" si="2"/>
        <v>0.26645435244161358</v>
      </c>
      <c r="P28" s="10">
        <f t="shared" si="2"/>
        <v>0.11252653927813164</v>
      </c>
      <c r="Q28" s="10">
        <f t="shared" si="2"/>
        <v>0.15605095541401273</v>
      </c>
      <c r="R28" s="10">
        <f t="shared" si="2"/>
        <v>0.11358811040339703</v>
      </c>
      <c r="S28" s="10">
        <f t="shared" si="2"/>
        <v>6.3694267515923567E-2</v>
      </c>
      <c r="T28" s="10">
        <f t="shared" si="2"/>
        <v>1.2738853503184714E-2</v>
      </c>
    </row>
    <row r="29" spans="1:20" x14ac:dyDescent="0.25">
      <c r="A29" s="5" t="s">
        <v>15</v>
      </c>
      <c r="B29" s="9">
        <v>144</v>
      </c>
      <c r="C29" s="9">
        <v>1989</v>
      </c>
      <c r="D29" s="9">
        <v>2988</v>
      </c>
      <c r="E29" s="9">
        <v>1305</v>
      </c>
      <c r="F29" s="9">
        <v>1434</v>
      </c>
      <c r="G29" s="9">
        <v>1020</v>
      </c>
      <c r="H29" s="9">
        <v>432</v>
      </c>
      <c r="I29" s="9">
        <v>60</v>
      </c>
      <c r="L29" s="5" t="s">
        <v>15</v>
      </c>
      <c r="M29" s="10">
        <f t="shared" si="3"/>
        <v>1.5364916773367477E-2</v>
      </c>
      <c r="N29" s="10">
        <f t="shared" si="2"/>
        <v>0.21222791293213827</v>
      </c>
      <c r="O29" s="10">
        <f t="shared" si="2"/>
        <v>0.31882202304737517</v>
      </c>
      <c r="P29" s="10">
        <f t="shared" si="2"/>
        <v>0.13924455825864276</v>
      </c>
      <c r="Q29" s="10">
        <f t="shared" si="2"/>
        <v>0.1530089628681178</v>
      </c>
      <c r="R29" s="10">
        <f t="shared" si="2"/>
        <v>0.1088348271446863</v>
      </c>
      <c r="S29" s="10">
        <f t="shared" si="2"/>
        <v>4.6094750320102434E-2</v>
      </c>
      <c r="T29" s="10">
        <f t="shared" si="2"/>
        <v>6.4020486555697821E-3</v>
      </c>
    </row>
    <row r="30" spans="1:20" x14ac:dyDescent="0.25">
      <c r="A30" s="5" t="s">
        <v>17</v>
      </c>
      <c r="B30" s="9">
        <v>33</v>
      </c>
      <c r="C30" s="9">
        <v>459</v>
      </c>
      <c r="D30" s="9">
        <v>1044</v>
      </c>
      <c r="E30" s="9">
        <v>498</v>
      </c>
      <c r="F30" s="9">
        <v>657</v>
      </c>
      <c r="G30" s="9">
        <v>420</v>
      </c>
      <c r="H30" s="9">
        <v>186</v>
      </c>
      <c r="I30" s="9">
        <v>30</v>
      </c>
      <c r="L30" s="5" t="s">
        <v>17</v>
      </c>
      <c r="M30" s="16">
        <f t="shared" si="3"/>
        <v>9.9188458070333628E-3</v>
      </c>
      <c r="N30" s="10">
        <f t="shared" si="2"/>
        <v>0.13796212804328223</v>
      </c>
      <c r="O30" s="10">
        <f t="shared" si="2"/>
        <v>0.31379621280432823</v>
      </c>
      <c r="P30" s="10">
        <f t="shared" si="2"/>
        <v>0.14968440036068531</v>
      </c>
      <c r="Q30" s="16">
        <f t="shared" si="2"/>
        <v>0.19747520288548243</v>
      </c>
      <c r="R30" s="10">
        <f t="shared" si="2"/>
        <v>0.12623985572587917</v>
      </c>
      <c r="S30" s="10">
        <f t="shared" si="2"/>
        <v>5.5906221821460773E-2</v>
      </c>
      <c r="T30" s="10">
        <f t="shared" si="2"/>
        <v>9.017132551848512E-3</v>
      </c>
    </row>
    <row r="31" spans="1:20" x14ac:dyDescent="0.25">
      <c r="A31" s="5" t="s">
        <v>19</v>
      </c>
      <c r="B31" s="9">
        <v>189</v>
      </c>
      <c r="C31" s="9">
        <v>5010</v>
      </c>
      <c r="D31" s="9">
        <v>12249</v>
      </c>
      <c r="E31" s="9">
        <v>7467</v>
      </c>
      <c r="F31" s="9">
        <v>11190</v>
      </c>
      <c r="G31" s="9">
        <v>10089</v>
      </c>
      <c r="H31" s="9">
        <v>6387</v>
      </c>
      <c r="I31" s="9">
        <v>1632</v>
      </c>
      <c r="L31" s="5" t="s">
        <v>19</v>
      </c>
      <c r="M31" s="10">
        <f t="shared" si="3"/>
        <v>3.4862486857395827E-3</v>
      </c>
      <c r="N31" s="10">
        <f t="shared" si="2"/>
        <v>9.2413258812461957E-2</v>
      </c>
      <c r="O31" s="10">
        <f t="shared" si="2"/>
        <v>0.22594211720436058</v>
      </c>
      <c r="P31" s="10">
        <f t="shared" si="2"/>
        <v>0.13773449172707652</v>
      </c>
      <c r="Q31" s="10">
        <f t="shared" si="2"/>
        <v>0.20640805710807372</v>
      </c>
      <c r="R31" s="10">
        <f t="shared" si="2"/>
        <v>0.18609927508162249</v>
      </c>
      <c r="S31" s="10">
        <f t="shared" si="2"/>
        <v>0.11781307066570748</v>
      </c>
      <c r="T31" s="10">
        <f t="shared" si="2"/>
        <v>3.0103480714957668E-2</v>
      </c>
    </row>
    <row r="32" spans="1:20" x14ac:dyDescent="0.25">
      <c r="A32" s="5" t="s">
        <v>21</v>
      </c>
      <c r="B32" s="9">
        <v>99</v>
      </c>
      <c r="C32" s="9">
        <v>1248</v>
      </c>
      <c r="D32" s="9">
        <v>2724</v>
      </c>
      <c r="E32" s="9">
        <v>1578</v>
      </c>
      <c r="F32" s="9">
        <v>2475</v>
      </c>
      <c r="G32" s="9">
        <v>2100</v>
      </c>
      <c r="H32" s="9">
        <v>1215</v>
      </c>
      <c r="I32" s="9">
        <v>339</v>
      </c>
      <c r="L32" s="5" t="s">
        <v>21</v>
      </c>
      <c r="M32" s="16">
        <f t="shared" si="3"/>
        <v>8.4055017829852263E-3</v>
      </c>
      <c r="N32" s="10">
        <f t="shared" si="2"/>
        <v>0.10596026490066225</v>
      </c>
      <c r="O32" s="10">
        <f t="shared" si="2"/>
        <v>0.23127865511971471</v>
      </c>
      <c r="P32" s="16">
        <f t="shared" si="2"/>
        <v>0.13397860417727966</v>
      </c>
      <c r="Q32" s="10">
        <f t="shared" si="2"/>
        <v>0.21013754457463066</v>
      </c>
      <c r="R32" s="10">
        <f t="shared" si="2"/>
        <v>0.17829852266938359</v>
      </c>
      <c r="S32" s="16">
        <f t="shared" si="2"/>
        <v>0.10315843097300051</v>
      </c>
      <c r="T32" s="10">
        <f t="shared" si="2"/>
        <v>2.8782475802343353E-2</v>
      </c>
    </row>
    <row r="33" spans="1:20" x14ac:dyDescent="0.25">
      <c r="A33" s="3" t="s">
        <v>23</v>
      </c>
      <c r="B33" s="11">
        <v>678</v>
      </c>
      <c r="C33" s="11">
        <v>3966</v>
      </c>
      <c r="D33" s="11">
        <v>8262</v>
      </c>
      <c r="E33" s="11">
        <v>5247</v>
      </c>
      <c r="F33" s="11">
        <v>7623</v>
      </c>
      <c r="G33" s="11">
        <v>5928</v>
      </c>
      <c r="H33" s="11">
        <v>4068</v>
      </c>
      <c r="I33" s="11">
        <v>1920</v>
      </c>
      <c r="L33" s="3" t="s">
        <v>23</v>
      </c>
      <c r="M33" s="12">
        <f t="shared" si="3"/>
        <v>1.7987901942056669E-2</v>
      </c>
      <c r="N33" s="12">
        <f t="shared" si="2"/>
        <v>0.10522126711238459</v>
      </c>
      <c r="O33" s="17">
        <f t="shared" si="2"/>
        <v>0.21919770773638969</v>
      </c>
      <c r="P33" s="12">
        <f t="shared" si="2"/>
        <v>0.13920725883476601</v>
      </c>
      <c r="Q33" s="12">
        <f t="shared" si="2"/>
        <v>0.20224450811843361</v>
      </c>
      <c r="R33" s="17">
        <f t="shared" si="2"/>
        <v>0.15727475326329193</v>
      </c>
      <c r="S33" s="12">
        <f t="shared" si="2"/>
        <v>0.10792741165234002</v>
      </c>
      <c r="T33" s="12">
        <f t="shared" si="2"/>
        <v>5.0939191340337475E-2</v>
      </c>
    </row>
    <row r="34" spans="1:20" x14ac:dyDescent="0.25">
      <c r="A34" s="13" t="s">
        <v>109</v>
      </c>
      <c r="B34" s="11">
        <f t="shared" ref="B34:I34" si="4">SUM(B24:B33)</f>
        <v>1398</v>
      </c>
      <c r="C34" s="11">
        <f t="shared" si="4"/>
        <v>14280</v>
      </c>
      <c r="D34" s="11">
        <f t="shared" si="4"/>
        <v>31044</v>
      </c>
      <c r="E34" s="11">
        <f t="shared" si="4"/>
        <v>18690</v>
      </c>
      <c r="F34" s="11">
        <f t="shared" si="4"/>
        <v>26820</v>
      </c>
      <c r="G34" s="11">
        <f t="shared" si="4"/>
        <v>22416</v>
      </c>
      <c r="H34" s="11">
        <f t="shared" si="4"/>
        <v>14760</v>
      </c>
      <c r="I34" s="11">
        <f t="shared" si="4"/>
        <v>12660</v>
      </c>
      <c r="L34" s="13" t="s">
        <v>109</v>
      </c>
      <c r="M34" s="14">
        <f t="shared" si="3"/>
        <v>9.84035813835628E-3</v>
      </c>
      <c r="N34" s="14">
        <f t="shared" si="2"/>
        <v>0.10051524622011994</v>
      </c>
      <c r="O34" s="14">
        <f t="shared" si="2"/>
        <v>0.21851507728693301</v>
      </c>
      <c r="P34" s="14">
        <f t="shared" si="2"/>
        <v>0.13155671931750992</v>
      </c>
      <c r="Q34" s="14">
        <f t="shared" si="2"/>
        <v>0.18878283638820847</v>
      </c>
      <c r="R34" s="14">
        <f t="shared" si="2"/>
        <v>0.15778359658754962</v>
      </c>
      <c r="S34" s="14">
        <f t="shared" si="2"/>
        <v>0.10389390995861136</v>
      </c>
      <c r="T34" s="14">
        <f t="shared" si="2"/>
        <v>8.9112256102711382E-2</v>
      </c>
    </row>
    <row r="37" spans="1:20" x14ac:dyDescent="0.25">
      <c r="A37" s="2" t="s">
        <v>190</v>
      </c>
      <c r="J37" s="2" t="s">
        <v>191</v>
      </c>
    </row>
    <row r="38" spans="1:20" x14ac:dyDescent="0.25">
      <c r="A38" s="3"/>
      <c r="B38" s="3"/>
      <c r="C38" s="3"/>
      <c r="D38" s="3"/>
      <c r="E38" s="3"/>
      <c r="F38" s="3"/>
      <c r="G38" s="3"/>
      <c r="J38" s="3"/>
      <c r="K38" s="3"/>
      <c r="L38" s="3"/>
      <c r="M38" s="3"/>
      <c r="N38" s="3"/>
      <c r="O38" s="3"/>
      <c r="P38" s="3"/>
    </row>
    <row r="39" spans="1:20" x14ac:dyDescent="0.25">
      <c r="A39" s="4" t="s">
        <v>2</v>
      </c>
      <c r="B39" s="4" t="s">
        <v>118</v>
      </c>
      <c r="C39" s="4" t="s">
        <v>119</v>
      </c>
      <c r="D39" s="4" t="s">
        <v>120</v>
      </c>
      <c r="E39" s="4" t="s">
        <v>121</v>
      </c>
      <c r="F39" s="4" t="s">
        <v>122</v>
      </c>
      <c r="G39" s="4" t="s">
        <v>123</v>
      </c>
      <c r="J39" s="4" t="s">
        <v>2</v>
      </c>
      <c r="K39" s="4" t="s">
        <v>118</v>
      </c>
      <c r="L39" s="4" t="s">
        <v>119</v>
      </c>
      <c r="M39" s="4" t="s">
        <v>120</v>
      </c>
      <c r="N39" s="4" t="s">
        <v>121</v>
      </c>
      <c r="O39" s="4" t="s">
        <v>122</v>
      </c>
      <c r="P39" s="4" t="s">
        <v>123</v>
      </c>
    </row>
    <row r="40" spans="1:20" x14ac:dyDescent="0.25">
      <c r="A40" s="5" t="s">
        <v>5</v>
      </c>
      <c r="B40" s="9">
        <v>102</v>
      </c>
      <c r="C40" s="18">
        <v>669</v>
      </c>
      <c r="D40" s="18">
        <v>1134</v>
      </c>
      <c r="E40" s="18">
        <v>255</v>
      </c>
      <c r="F40" s="18">
        <v>162</v>
      </c>
      <c r="G40" s="18">
        <v>81</v>
      </c>
      <c r="J40" s="5" t="s">
        <v>5</v>
      </c>
      <c r="K40" s="10">
        <f>B40/SUM($B40:$G40)</f>
        <v>4.2446941323345817E-2</v>
      </c>
      <c r="L40" s="19">
        <f t="shared" ref="L40:P50" si="5">C40/SUM($B40:$G40)</f>
        <v>0.27840199750312111</v>
      </c>
      <c r="M40" s="19">
        <f t="shared" si="5"/>
        <v>0.47191011235955055</v>
      </c>
      <c r="N40" s="19">
        <f t="shared" si="5"/>
        <v>0.10611735330836454</v>
      </c>
      <c r="O40" s="19">
        <f t="shared" si="5"/>
        <v>6.741573033707865E-2</v>
      </c>
      <c r="P40" s="19">
        <f t="shared" si="5"/>
        <v>3.3707865168539325E-2</v>
      </c>
    </row>
    <row r="41" spans="1:20" x14ac:dyDescent="0.25">
      <c r="A41" s="5" t="s">
        <v>7</v>
      </c>
      <c r="B41" s="9">
        <v>1095</v>
      </c>
      <c r="C41" s="18">
        <v>975</v>
      </c>
      <c r="D41" s="18">
        <v>3504</v>
      </c>
      <c r="E41" s="18">
        <v>906</v>
      </c>
      <c r="F41" s="18">
        <v>594</v>
      </c>
      <c r="G41" s="18">
        <v>171</v>
      </c>
      <c r="J41" s="5" t="s">
        <v>7</v>
      </c>
      <c r="K41" s="10">
        <f t="shared" ref="K41:K50" si="6">B41/SUM($B41:$G41)</f>
        <v>0.15113871635610765</v>
      </c>
      <c r="L41" s="19">
        <f t="shared" si="5"/>
        <v>0.13457556935817805</v>
      </c>
      <c r="M41" s="19">
        <f t="shared" si="5"/>
        <v>0.48364389233954452</v>
      </c>
      <c r="N41" s="19">
        <f t="shared" si="5"/>
        <v>0.12505175983436853</v>
      </c>
      <c r="O41" s="19">
        <f t="shared" si="5"/>
        <v>8.1987577639751549E-2</v>
      </c>
      <c r="P41" s="20">
        <f t="shared" si="5"/>
        <v>2.3602484472049691E-2</v>
      </c>
    </row>
    <row r="42" spans="1:20" x14ac:dyDescent="0.25">
      <c r="A42" s="5" t="s">
        <v>9</v>
      </c>
      <c r="B42" s="9">
        <v>1443</v>
      </c>
      <c r="C42" s="18">
        <v>1965</v>
      </c>
      <c r="D42" s="18">
        <v>2826</v>
      </c>
      <c r="E42" s="18">
        <v>1113</v>
      </c>
      <c r="F42" s="18">
        <v>1341</v>
      </c>
      <c r="G42" s="18">
        <v>249</v>
      </c>
      <c r="J42" s="5" t="s">
        <v>9</v>
      </c>
      <c r="K42" s="10">
        <f t="shared" si="6"/>
        <v>0.16146357838200739</v>
      </c>
      <c r="L42" s="19">
        <f t="shared" si="5"/>
        <v>0.21987244041624707</v>
      </c>
      <c r="M42" s="19">
        <f t="shared" si="5"/>
        <v>0.31621349446122859</v>
      </c>
      <c r="N42" s="19">
        <f t="shared" si="5"/>
        <v>0.12453843571668345</v>
      </c>
      <c r="O42" s="19">
        <f t="shared" si="5"/>
        <v>0.15005035246727089</v>
      </c>
      <c r="P42" s="19">
        <f t="shared" si="5"/>
        <v>2.7861698556562606E-2</v>
      </c>
    </row>
    <row r="43" spans="1:20" x14ac:dyDescent="0.25">
      <c r="A43" s="5" t="s">
        <v>11</v>
      </c>
      <c r="B43" s="9">
        <v>48</v>
      </c>
      <c r="C43" s="18">
        <v>2481</v>
      </c>
      <c r="D43" s="18">
        <v>1293</v>
      </c>
      <c r="E43" s="18">
        <v>135</v>
      </c>
      <c r="F43" s="18">
        <v>315</v>
      </c>
      <c r="G43" s="18">
        <v>12</v>
      </c>
      <c r="J43" s="5" t="s">
        <v>11</v>
      </c>
      <c r="K43" s="10">
        <f t="shared" si="6"/>
        <v>1.1204481792717087E-2</v>
      </c>
      <c r="L43" s="19">
        <f t="shared" si="5"/>
        <v>0.57913165266106448</v>
      </c>
      <c r="M43" s="19">
        <f t="shared" si="5"/>
        <v>0.30182072829131651</v>
      </c>
      <c r="N43" s="19">
        <f t="shared" si="5"/>
        <v>3.1512605042016806E-2</v>
      </c>
      <c r="O43" s="19">
        <f t="shared" si="5"/>
        <v>7.3529411764705885E-2</v>
      </c>
      <c r="P43" s="19">
        <f t="shared" si="5"/>
        <v>2.8011204481792717E-3</v>
      </c>
    </row>
    <row r="44" spans="1:20" x14ac:dyDescent="0.25">
      <c r="A44" s="5" t="s">
        <v>13</v>
      </c>
      <c r="B44" s="9">
        <v>99</v>
      </c>
      <c r="C44" s="18">
        <v>1164</v>
      </c>
      <c r="D44" s="18">
        <v>1053</v>
      </c>
      <c r="E44" s="18">
        <v>183</v>
      </c>
      <c r="F44" s="18">
        <v>273</v>
      </c>
      <c r="G44" s="18">
        <v>57</v>
      </c>
      <c r="J44" s="5" t="s">
        <v>13</v>
      </c>
      <c r="K44" s="10">
        <f t="shared" si="6"/>
        <v>3.4994697773064687E-2</v>
      </c>
      <c r="L44" s="19">
        <f t="shared" si="5"/>
        <v>0.41145281018027574</v>
      </c>
      <c r="M44" s="19">
        <f t="shared" si="5"/>
        <v>0.37221633085896078</v>
      </c>
      <c r="N44" s="19">
        <f t="shared" si="5"/>
        <v>6.4687168610816539E-2</v>
      </c>
      <c r="O44" s="20">
        <f t="shared" si="5"/>
        <v>9.6500530222693531E-2</v>
      </c>
      <c r="P44" s="20">
        <f t="shared" si="5"/>
        <v>2.0148462354188761E-2</v>
      </c>
    </row>
    <row r="45" spans="1:20" x14ac:dyDescent="0.25">
      <c r="A45" s="5" t="s">
        <v>15</v>
      </c>
      <c r="B45" s="9">
        <v>564</v>
      </c>
      <c r="C45" s="18">
        <v>3702</v>
      </c>
      <c r="D45" s="18">
        <v>2703</v>
      </c>
      <c r="E45" s="18">
        <v>1215</v>
      </c>
      <c r="F45" s="18">
        <v>1086</v>
      </c>
      <c r="G45" s="18">
        <v>99</v>
      </c>
      <c r="J45" s="5" t="s">
        <v>15</v>
      </c>
      <c r="K45" s="16">
        <f t="shared" si="6"/>
        <v>6.0198527057316681E-2</v>
      </c>
      <c r="L45" s="19">
        <f t="shared" si="5"/>
        <v>0.39513288504642974</v>
      </c>
      <c r="M45" s="19">
        <f t="shared" si="5"/>
        <v>0.28850464297150175</v>
      </c>
      <c r="N45" s="19">
        <f t="shared" si="5"/>
        <v>0.12968299711815562</v>
      </c>
      <c r="O45" s="19">
        <f t="shared" si="5"/>
        <v>0.11591418507845021</v>
      </c>
      <c r="P45" s="19">
        <f t="shared" si="5"/>
        <v>1.0566762728146013E-2</v>
      </c>
    </row>
    <row r="46" spans="1:20" x14ac:dyDescent="0.25">
      <c r="A46" s="5" t="s">
        <v>17</v>
      </c>
      <c r="B46" s="9">
        <v>201</v>
      </c>
      <c r="C46" s="18">
        <v>1215</v>
      </c>
      <c r="D46" s="18">
        <v>1101</v>
      </c>
      <c r="E46" s="18">
        <v>363</v>
      </c>
      <c r="F46" s="18">
        <v>384</v>
      </c>
      <c r="G46" s="18">
        <v>60</v>
      </c>
      <c r="J46" s="5" t="s">
        <v>17</v>
      </c>
      <c r="K46" s="16">
        <f t="shared" si="6"/>
        <v>6.0469314079422382E-2</v>
      </c>
      <c r="L46" s="19">
        <f t="shared" si="5"/>
        <v>0.3655234657039711</v>
      </c>
      <c r="M46" s="19">
        <f t="shared" si="5"/>
        <v>0.33122743682310468</v>
      </c>
      <c r="N46" s="19">
        <f t="shared" si="5"/>
        <v>0.1092057761732852</v>
      </c>
      <c r="O46" s="20">
        <f t="shared" si="5"/>
        <v>0.11552346570397112</v>
      </c>
      <c r="P46" s="20">
        <f t="shared" si="5"/>
        <v>1.8050541516245487E-2</v>
      </c>
    </row>
    <row r="47" spans="1:20" x14ac:dyDescent="0.25">
      <c r="A47" s="5" t="s">
        <v>19</v>
      </c>
      <c r="B47" s="9">
        <v>2322</v>
      </c>
      <c r="C47" s="18">
        <v>16503</v>
      </c>
      <c r="D47" s="18">
        <v>25062</v>
      </c>
      <c r="E47" s="18">
        <v>4050</v>
      </c>
      <c r="F47" s="18">
        <v>5040</v>
      </c>
      <c r="G47" s="18">
        <v>1239</v>
      </c>
      <c r="J47" s="5" t="s">
        <v>19</v>
      </c>
      <c r="K47" s="10">
        <f t="shared" si="6"/>
        <v>4.282868525896414E-2</v>
      </c>
      <c r="L47" s="19">
        <f t="shared" si="5"/>
        <v>0.3043935369632581</v>
      </c>
      <c r="M47" s="19">
        <f t="shared" si="5"/>
        <v>0.46226206285967242</v>
      </c>
      <c r="N47" s="19">
        <f t="shared" si="5"/>
        <v>7.4701195219123509E-2</v>
      </c>
      <c r="O47" s="19">
        <f t="shared" si="5"/>
        <v>9.2961487383798141E-2</v>
      </c>
      <c r="P47" s="19">
        <f t="shared" si="5"/>
        <v>2.2853032315183711E-2</v>
      </c>
    </row>
    <row r="48" spans="1:20" x14ac:dyDescent="0.25">
      <c r="A48" s="5" t="s">
        <v>21</v>
      </c>
      <c r="B48" s="9">
        <v>438</v>
      </c>
      <c r="C48" s="18">
        <v>4149</v>
      </c>
      <c r="D48" s="18">
        <v>4815</v>
      </c>
      <c r="E48" s="18">
        <v>789</v>
      </c>
      <c r="F48" s="18">
        <v>1362</v>
      </c>
      <c r="G48" s="18">
        <v>222</v>
      </c>
      <c r="J48" s="5" t="s">
        <v>21</v>
      </c>
      <c r="K48" s="10">
        <f t="shared" si="6"/>
        <v>3.7197452229299363E-2</v>
      </c>
      <c r="L48" s="19">
        <f t="shared" si="5"/>
        <v>0.35235668789808916</v>
      </c>
      <c r="M48" s="20">
        <f t="shared" si="5"/>
        <v>0.40891719745222932</v>
      </c>
      <c r="N48" s="19">
        <f t="shared" si="5"/>
        <v>6.7006369426751589E-2</v>
      </c>
      <c r="O48" s="19">
        <f t="shared" si="5"/>
        <v>0.11566878980891719</v>
      </c>
      <c r="P48" s="20">
        <f t="shared" si="5"/>
        <v>1.8853503184713377E-2</v>
      </c>
    </row>
    <row r="49" spans="1:30" x14ac:dyDescent="0.25">
      <c r="A49" s="3" t="s">
        <v>23</v>
      </c>
      <c r="B49" s="11">
        <v>2361</v>
      </c>
      <c r="C49" s="11">
        <v>12837</v>
      </c>
      <c r="D49" s="11">
        <v>13974</v>
      </c>
      <c r="E49" s="11">
        <v>3243</v>
      </c>
      <c r="F49" s="11">
        <v>4497</v>
      </c>
      <c r="G49" s="11">
        <v>774</v>
      </c>
      <c r="J49" s="3" t="s">
        <v>23</v>
      </c>
      <c r="K49" s="17">
        <f t="shared" si="6"/>
        <v>6.2649259672026752E-2</v>
      </c>
      <c r="L49" s="12">
        <f t="shared" si="5"/>
        <v>0.34063047285464099</v>
      </c>
      <c r="M49" s="12">
        <f t="shared" si="5"/>
        <v>0.37080082789364749</v>
      </c>
      <c r="N49" s="17">
        <f t="shared" si="5"/>
        <v>8.6053176245820734E-2</v>
      </c>
      <c r="O49" s="12">
        <f t="shared" si="5"/>
        <v>0.1193281324629836</v>
      </c>
      <c r="P49" s="17">
        <f t="shared" si="5"/>
        <v>2.0538130870880432E-2</v>
      </c>
    </row>
    <row r="50" spans="1:30" x14ac:dyDescent="0.25">
      <c r="A50" s="13" t="s">
        <v>109</v>
      </c>
      <c r="B50" s="11">
        <f t="shared" ref="B50:G50" si="7">SUM(B40:B49)</f>
        <v>8673</v>
      </c>
      <c r="C50" s="11">
        <f t="shared" si="7"/>
        <v>45660</v>
      </c>
      <c r="D50" s="11">
        <f t="shared" si="7"/>
        <v>57465</v>
      </c>
      <c r="E50" s="11">
        <f t="shared" si="7"/>
        <v>12252</v>
      </c>
      <c r="F50" s="11">
        <f t="shared" si="7"/>
        <v>15054</v>
      </c>
      <c r="G50" s="11">
        <f t="shared" si="7"/>
        <v>2964</v>
      </c>
      <c r="J50" s="13" t="s">
        <v>109</v>
      </c>
      <c r="K50" s="14">
        <f t="shared" si="6"/>
        <v>6.1048230424866963E-2</v>
      </c>
      <c r="L50" s="14">
        <f t="shared" si="5"/>
        <v>0.32139538812399698</v>
      </c>
      <c r="M50" s="14">
        <f t="shared" si="5"/>
        <v>0.40448939944252049</v>
      </c>
      <c r="N50" s="14">
        <f t="shared" si="5"/>
        <v>8.6240391924993665E-2</v>
      </c>
      <c r="O50" s="14">
        <f t="shared" si="5"/>
        <v>0.10596334149843736</v>
      </c>
      <c r="P50" s="14">
        <f t="shared" si="5"/>
        <v>2.0863248585184558E-2</v>
      </c>
    </row>
    <row r="53" spans="1:30" x14ac:dyDescent="0.25">
      <c r="A53" s="2" t="s">
        <v>192</v>
      </c>
      <c r="Q53" s="2" t="s">
        <v>193</v>
      </c>
    </row>
    <row r="54" spans="1:30" x14ac:dyDescent="0.25">
      <c r="A54" s="3"/>
      <c r="B54" s="3"/>
      <c r="C54" s="3"/>
      <c r="D54" s="3"/>
      <c r="E54" s="3"/>
      <c r="F54" s="3"/>
      <c r="G54" s="3"/>
      <c r="H54" s="3"/>
      <c r="I54" s="3"/>
      <c r="J54" s="3"/>
      <c r="K54" s="3"/>
      <c r="L54" s="3"/>
      <c r="M54" s="3"/>
      <c r="N54" s="3"/>
      <c r="Q54" s="3"/>
      <c r="R54" s="3"/>
      <c r="S54" s="3"/>
      <c r="T54" s="3"/>
      <c r="U54" s="3"/>
      <c r="V54" s="3"/>
      <c r="W54" s="3"/>
      <c r="X54" s="3"/>
      <c r="Y54" s="3"/>
      <c r="Z54" s="3"/>
      <c r="AA54" s="3"/>
      <c r="AB54" s="3"/>
      <c r="AC54" s="3"/>
      <c r="AD54" s="3"/>
    </row>
    <row r="55" spans="1:30" x14ac:dyDescent="0.25">
      <c r="A55" s="4" t="s">
        <v>2</v>
      </c>
      <c r="B55" s="4" t="s">
        <v>124</v>
      </c>
      <c r="C55" s="4" t="s">
        <v>125</v>
      </c>
      <c r="D55" s="4" t="s">
        <v>126</v>
      </c>
      <c r="E55" s="4" t="s">
        <v>127</v>
      </c>
      <c r="F55" s="4" t="s">
        <v>128</v>
      </c>
      <c r="G55" s="4" t="s">
        <v>129</v>
      </c>
      <c r="H55" s="4" t="s">
        <v>130</v>
      </c>
      <c r="I55" s="4" t="s">
        <v>121</v>
      </c>
      <c r="J55" s="4" t="s">
        <v>131</v>
      </c>
      <c r="K55" s="4" t="s">
        <v>132</v>
      </c>
      <c r="L55" s="4" t="s">
        <v>133</v>
      </c>
      <c r="M55" s="4" t="s">
        <v>134</v>
      </c>
      <c r="N55" s="4" t="s">
        <v>135</v>
      </c>
      <c r="Q55" s="4" t="s">
        <v>2</v>
      </c>
      <c r="R55" s="4" t="s">
        <v>124</v>
      </c>
      <c r="S55" s="4" t="s">
        <v>125</v>
      </c>
      <c r="T55" s="4" t="s">
        <v>126</v>
      </c>
      <c r="U55" s="4" t="s">
        <v>127</v>
      </c>
      <c r="V55" s="4" t="s">
        <v>128</v>
      </c>
      <c r="W55" s="4" t="s">
        <v>129</v>
      </c>
      <c r="X55" s="4" t="s">
        <v>130</v>
      </c>
      <c r="Y55" s="4" t="s">
        <v>121</v>
      </c>
      <c r="Z55" s="4" t="s">
        <v>131</v>
      </c>
      <c r="AA55" s="4" t="s">
        <v>132</v>
      </c>
      <c r="AB55" s="4" t="s">
        <v>133</v>
      </c>
      <c r="AC55" s="4" t="s">
        <v>134</v>
      </c>
      <c r="AD55" s="4" t="s">
        <v>135</v>
      </c>
    </row>
    <row r="56" spans="1:30" x14ac:dyDescent="0.25">
      <c r="A56" s="5" t="s">
        <v>5</v>
      </c>
      <c r="B56" s="9">
        <v>663</v>
      </c>
      <c r="C56" s="18">
        <v>0</v>
      </c>
      <c r="D56" s="18">
        <v>282</v>
      </c>
      <c r="E56" s="18">
        <v>126</v>
      </c>
      <c r="F56" s="18">
        <v>144</v>
      </c>
      <c r="G56" s="18">
        <v>105</v>
      </c>
      <c r="H56" s="18">
        <v>144</v>
      </c>
      <c r="I56" s="18">
        <v>45</v>
      </c>
      <c r="J56" s="18">
        <v>213</v>
      </c>
      <c r="K56" s="18">
        <v>171</v>
      </c>
      <c r="L56" s="18">
        <v>123</v>
      </c>
      <c r="M56" s="18">
        <v>201</v>
      </c>
      <c r="N56" s="18">
        <v>177</v>
      </c>
      <c r="Q56" s="5" t="s">
        <v>5</v>
      </c>
      <c r="R56" s="10">
        <f>B56/SUM($B56:$N56)</f>
        <v>0.27694235588972432</v>
      </c>
      <c r="S56" s="19">
        <f t="shared" ref="S56:AD66" si="8">C56/SUM($B56:$N56)</f>
        <v>0</v>
      </c>
      <c r="T56" s="19">
        <f t="shared" si="8"/>
        <v>0.11779448621553884</v>
      </c>
      <c r="U56" s="20">
        <f t="shared" si="8"/>
        <v>5.2631578947368418E-2</v>
      </c>
      <c r="V56" s="20">
        <f t="shared" si="8"/>
        <v>6.0150375939849621E-2</v>
      </c>
      <c r="W56" s="19">
        <f t="shared" si="8"/>
        <v>4.3859649122807015E-2</v>
      </c>
      <c r="X56" s="19">
        <f t="shared" si="8"/>
        <v>6.0150375939849621E-2</v>
      </c>
      <c r="Y56" s="19">
        <f t="shared" si="8"/>
        <v>1.8796992481203006E-2</v>
      </c>
      <c r="Z56" s="20">
        <f t="shared" si="8"/>
        <v>8.8972431077694231E-2</v>
      </c>
      <c r="AA56" s="20">
        <f t="shared" si="8"/>
        <v>7.1428571428571425E-2</v>
      </c>
      <c r="AB56" s="19">
        <f t="shared" si="8"/>
        <v>5.1378446115288218E-2</v>
      </c>
      <c r="AC56" s="20">
        <f t="shared" si="8"/>
        <v>8.3959899749373429E-2</v>
      </c>
      <c r="AD56" s="20">
        <f t="shared" si="8"/>
        <v>7.3934837092731825E-2</v>
      </c>
    </row>
    <row r="57" spans="1:30" x14ac:dyDescent="0.25">
      <c r="A57" s="5" t="s">
        <v>7</v>
      </c>
      <c r="B57" s="9">
        <v>2079</v>
      </c>
      <c r="C57" s="18">
        <v>108</v>
      </c>
      <c r="D57" s="18">
        <v>729</v>
      </c>
      <c r="E57" s="18">
        <v>384</v>
      </c>
      <c r="F57" s="18">
        <v>375</v>
      </c>
      <c r="G57" s="18">
        <v>285</v>
      </c>
      <c r="H57" s="18">
        <v>417</v>
      </c>
      <c r="I57" s="18">
        <v>603</v>
      </c>
      <c r="J57" s="18">
        <v>501</v>
      </c>
      <c r="K57" s="18">
        <v>561</v>
      </c>
      <c r="L57" s="18">
        <v>303</v>
      </c>
      <c r="M57" s="18">
        <v>465</v>
      </c>
      <c r="N57" s="18">
        <v>441</v>
      </c>
      <c r="Q57" s="5" t="s">
        <v>7</v>
      </c>
      <c r="R57" s="10">
        <f t="shared" ref="R57:R66" si="9">B57/SUM($B57:$N57)</f>
        <v>0.28671907323127843</v>
      </c>
      <c r="S57" s="19">
        <f t="shared" si="8"/>
        <v>1.4894497310715763E-2</v>
      </c>
      <c r="T57" s="19">
        <f t="shared" si="8"/>
        <v>0.10053785684733141</v>
      </c>
      <c r="U57" s="20">
        <f t="shared" si="8"/>
        <v>5.2958212660322711E-2</v>
      </c>
      <c r="V57" s="19">
        <f t="shared" si="8"/>
        <v>5.1717004551096402E-2</v>
      </c>
      <c r="W57" s="19">
        <f t="shared" si="8"/>
        <v>3.9304923458833262E-2</v>
      </c>
      <c r="X57" s="19">
        <f t="shared" si="8"/>
        <v>5.7509309060819198E-2</v>
      </c>
      <c r="Y57" s="19">
        <f t="shared" si="8"/>
        <v>8.3160943318163011E-2</v>
      </c>
      <c r="Z57" s="19">
        <f t="shared" si="8"/>
        <v>6.9093918080264785E-2</v>
      </c>
      <c r="AA57" s="20">
        <f t="shared" si="8"/>
        <v>7.7368638808440221E-2</v>
      </c>
      <c r="AB57" s="20">
        <f t="shared" si="8"/>
        <v>4.1787339677285894E-2</v>
      </c>
      <c r="AC57" s="19">
        <f t="shared" si="8"/>
        <v>6.4129085643359535E-2</v>
      </c>
      <c r="AD57" s="19">
        <f t="shared" si="8"/>
        <v>6.081919735208937E-2</v>
      </c>
    </row>
    <row r="58" spans="1:30" x14ac:dyDescent="0.25">
      <c r="A58" s="5" t="s">
        <v>9</v>
      </c>
      <c r="B58" s="9">
        <v>3960</v>
      </c>
      <c r="C58" s="18">
        <v>15</v>
      </c>
      <c r="D58" s="18">
        <v>801</v>
      </c>
      <c r="E58" s="18">
        <v>321</v>
      </c>
      <c r="F58" s="18">
        <v>396</v>
      </c>
      <c r="G58" s="18">
        <v>198</v>
      </c>
      <c r="H58" s="18">
        <v>381</v>
      </c>
      <c r="I58" s="18">
        <v>69</v>
      </c>
      <c r="J58" s="18">
        <v>690</v>
      </c>
      <c r="K58" s="18">
        <v>489</v>
      </c>
      <c r="L58" s="18">
        <v>252</v>
      </c>
      <c r="M58" s="18">
        <v>636</v>
      </c>
      <c r="N58" s="18">
        <v>729</v>
      </c>
      <c r="Q58" s="5" t="s">
        <v>9</v>
      </c>
      <c r="R58" s="10">
        <f t="shared" si="9"/>
        <v>0.4431017119838872</v>
      </c>
      <c r="S58" s="19">
        <f t="shared" si="8"/>
        <v>1.6784155756965425E-3</v>
      </c>
      <c r="T58" s="20">
        <f t="shared" si="8"/>
        <v>8.9627391742195361E-2</v>
      </c>
      <c r="U58" s="19">
        <f t="shared" si="8"/>
        <v>3.591809331990601E-2</v>
      </c>
      <c r="V58" s="19">
        <f t="shared" si="8"/>
        <v>4.4310171198388724E-2</v>
      </c>
      <c r="W58" s="19">
        <f t="shared" si="8"/>
        <v>2.2155085599194362E-2</v>
      </c>
      <c r="X58" s="19">
        <f t="shared" si="8"/>
        <v>4.2631755622692176E-2</v>
      </c>
      <c r="Y58" s="19">
        <f t="shared" si="8"/>
        <v>7.7207116482040953E-3</v>
      </c>
      <c r="Z58" s="19">
        <f t="shared" si="8"/>
        <v>7.7207116482040955E-2</v>
      </c>
      <c r="AA58" s="19">
        <f t="shared" si="8"/>
        <v>5.4716347767707285E-2</v>
      </c>
      <c r="AB58" s="19">
        <f t="shared" si="8"/>
        <v>2.8197381671701913E-2</v>
      </c>
      <c r="AC58" s="19">
        <f t="shared" si="8"/>
        <v>7.1164820409533397E-2</v>
      </c>
      <c r="AD58" s="20">
        <f t="shared" si="8"/>
        <v>8.1570996978851965E-2</v>
      </c>
    </row>
    <row r="59" spans="1:30" x14ac:dyDescent="0.25">
      <c r="A59" s="5" t="s">
        <v>11</v>
      </c>
      <c r="B59" s="9">
        <v>984</v>
      </c>
      <c r="C59" s="18">
        <v>0</v>
      </c>
      <c r="D59" s="18">
        <v>474</v>
      </c>
      <c r="E59" s="18">
        <v>261</v>
      </c>
      <c r="F59" s="18">
        <v>336</v>
      </c>
      <c r="G59" s="18">
        <v>123</v>
      </c>
      <c r="H59" s="18">
        <v>330</v>
      </c>
      <c r="I59" s="18">
        <v>51</v>
      </c>
      <c r="J59" s="18">
        <v>444</v>
      </c>
      <c r="K59" s="18">
        <v>363</v>
      </c>
      <c r="L59" s="18">
        <v>285</v>
      </c>
      <c r="M59" s="18">
        <v>399</v>
      </c>
      <c r="N59" s="18">
        <v>237</v>
      </c>
      <c r="Q59" s="5" t="s">
        <v>11</v>
      </c>
      <c r="R59" s="10">
        <f t="shared" si="9"/>
        <v>0.22953114065780267</v>
      </c>
      <c r="S59" s="19">
        <f t="shared" si="8"/>
        <v>0</v>
      </c>
      <c r="T59" s="19">
        <f t="shared" si="8"/>
        <v>0.11056682995101469</v>
      </c>
      <c r="U59" s="19">
        <f t="shared" si="8"/>
        <v>6.0881735479356193E-2</v>
      </c>
      <c r="V59" s="19">
        <f t="shared" si="8"/>
        <v>7.8376487053883837E-2</v>
      </c>
      <c r="W59" s="19">
        <f t="shared" si="8"/>
        <v>2.8691392582225334E-2</v>
      </c>
      <c r="X59" s="19">
        <f t="shared" si="8"/>
        <v>7.6976906927921626E-2</v>
      </c>
      <c r="Y59" s="20">
        <f t="shared" si="8"/>
        <v>1.1896431070678797E-2</v>
      </c>
      <c r="Z59" s="20">
        <f t="shared" si="8"/>
        <v>0.10356892932120364</v>
      </c>
      <c r="AA59" s="20">
        <f t="shared" si="8"/>
        <v>8.467459762071379E-2</v>
      </c>
      <c r="AB59" s="19">
        <f t="shared" si="8"/>
        <v>6.6480055983205041E-2</v>
      </c>
      <c r="AC59" s="19">
        <f t="shared" si="8"/>
        <v>9.3072078376487052E-2</v>
      </c>
      <c r="AD59" s="19">
        <f t="shared" si="8"/>
        <v>5.5283414975507345E-2</v>
      </c>
    </row>
    <row r="60" spans="1:30" x14ac:dyDescent="0.25">
      <c r="A60" s="5" t="s">
        <v>13</v>
      </c>
      <c r="B60" s="9">
        <v>591</v>
      </c>
      <c r="C60" s="18">
        <v>0</v>
      </c>
      <c r="D60" s="18">
        <v>207</v>
      </c>
      <c r="E60" s="18">
        <v>165</v>
      </c>
      <c r="F60" s="18">
        <v>237</v>
      </c>
      <c r="G60" s="18">
        <v>120</v>
      </c>
      <c r="H60" s="18">
        <v>174</v>
      </c>
      <c r="I60" s="18">
        <v>24</v>
      </c>
      <c r="J60" s="18">
        <v>342</v>
      </c>
      <c r="K60" s="18">
        <v>285</v>
      </c>
      <c r="L60" s="18">
        <v>207</v>
      </c>
      <c r="M60" s="18">
        <v>297</v>
      </c>
      <c r="N60" s="18">
        <v>177</v>
      </c>
      <c r="Q60" s="5" t="s">
        <v>13</v>
      </c>
      <c r="R60" s="10">
        <f t="shared" si="9"/>
        <v>0.20912951167728239</v>
      </c>
      <c r="S60" s="19">
        <f t="shared" si="8"/>
        <v>0</v>
      </c>
      <c r="T60" s="19">
        <f t="shared" si="8"/>
        <v>7.32484076433121E-2</v>
      </c>
      <c r="U60" s="20">
        <f t="shared" si="8"/>
        <v>5.8386411889596604E-2</v>
      </c>
      <c r="V60" s="19">
        <f t="shared" si="8"/>
        <v>8.3864118895966025E-2</v>
      </c>
      <c r="W60" s="20">
        <f t="shared" si="8"/>
        <v>4.2462845010615709E-2</v>
      </c>
      <c r="X60" s="19">
        <f t="shared" si="8"/>
        <v>6.1571125265392782E-2</v>
      </c>
      <c r="Y60" s="19">
        <f t="shared" si="8"/>
        <v>8.4925690021231421E-3</v>
      </c>
      <c r="Z60" s="19">
        <f t="shared" si="8"/>
        <v>0.12101910828025478</v>
      </c>
      <c r="AA60" s="19">
        <f t="shared" si="8"/>
        <v>0.10084925690021232</v>
      </c>
      <c r="AB60" s="19">
        <f t="shared" si="8"/>
        <v>7.32484076433121E-2</v>
      </c>
      <c r="AC60" s="19">
        <f t="shared" si="8"/>
        <v>0.10509554140127389</v>
      </c>
      <c r="AD60" s="19">
        <f t="shared" si="8"/>
        <v>6.2632696390658174E-2</v>
      </c>
    </row>
    <row r="61" spans="1:30" x14ac:dyDescent="0.25">
      <c r="A61" s="5" t="s">
        <v>15</v>
      </c>
      <c r="B61" s="9">
        <v>3261</v>
      </c>
      <c r="C61" s="18">
        <v>0</v>
      </c>
      <c r="D61" s="18">
        <v>567</v>
      </c>
      <c r="E61" s="18">
        <v>477</v>
      </c>
      <c r="F61" s="18">
        <v>582</v>
      </c>
      <c r="G61" s="18">
        <v>186</v>
      </c>
      <c r="H61" s="18">
        <v>546</v>
      </c>
      <c r="I61" s="18">
        <v>84</v>
      </c>
      <c r="J61" s="18">
        <v>975</v>
      </c>
      <c r="K61" s="18">
        <v>585</v>
      </c>
      <c r="L61" s="18">
        <v>384</v>
      </c>
      <c r="M61" s="18">
        <v>885</v>
      </c>
      <c r="N61" s="18">
        <v>837</v>
      </c>
      <c r="Q61" s="5" t="s">
        <v>15</v>
      </c>
      <c r="R61" s="10">
        <f t="shared" si="9"/>
        <v>0.34806276016650656</v>
      </c>
      <c r="S61" s="19">
        <f t="shared" si="8"/>
        <v>0</v>
      </c>
      <c r="T61" s="19">
        <f t="shared" si="8"/>
        <v>6.0518731988472622E-2</v>
      </c>
      <c r="U61" s="20">
        <f t="shared" si="8"/>
        <v>5.0912584053794431E-2</v>
      </c>
      <c r="V61" s="20">
        <f t="shared" si="8"/>
        <v>6.2119756644252323E-2</v>
      </c>
      <c r="W61" s="19">
        <f t="shared" si="8"/>
        <v>1.9852705731668269E-2</v>
      </c>
      <c r="X61" s="19">
        <f t="shared" si="8"/>
        <v>5.8277297470381045E-2</v>
      </c>
      <c r="Y61" s="19">
        <f t="shared" si="8"/>
        <v>8.9657380723663152E-3</v>
      </c>
      <c r="Z61" s="19">
        <f t="shared" si="8"/>
        <v>0.10406660262568043</v>
      </c>
      <c r="AA61" s="19">
        <f t="shared" si="8"/>
        <v>6.2439961575408258E-2</v>
      </c>
      <c r="AB61" s="20">
        <f t="shared" si="8"/>
        <v>4.0986231187960291E-2</v>
      </c>
      <c r="AC61" s="19">
        <f t="shared" si="8"/>
        <v>9.4460454691002241E-2</v>
      </c>
      <c r="AD61" s="19">
        <f t="shared" si="8"/>
        <v>8.9337175792507204E-2</v>
      </c>
    </row>
    <row r="62" spans="1:30" x14ac:dyDescent="0.25">
      <c r="A62" s="5" t="s">
        <v>17</v>
      </c>
      <c r="B62" s="9">
        <v>1209</v>
      </c>
      <c r="C62" s="18">
        <v>0</v>
      </c>
      <c r="D62" s="18">
        <v>291</v>
      </c>
      <c r="E62" s="18">
        <v>162</v>
      </c>
      <c r="F62" s="18">
        <v>204</v>
      </c>
      <c r="G62" s="18">
        <v>90</v>
      </c>
      <c r="H62" s="18">
        <v>141</v>
      </c>
      <c r="I62" s="18">
        <v>27</v>
      </c>
      <c r="J62" s="18">
        <v>312</v>
      </c>
      <c r="K62" s="18">
        <v>174</v>
      </c>
      <c r="L62" s="18">
        <v>129</v>
      </c>
      <c r="M62" s="18">
        <v>294</v>
      </c>
      <c r="N62" s="18">
        <v>297</v>
      </c>
      <c r="Q62" s="5" t="s">
        <v>17</v>
      </c>
      <c r="R62" s="10">
        <f t="shared" si="9"/>
        <v>0.36306306306306307</v>
      </c>
      <c r="S62" s="19">
        <f t="shared" si="8"/>
        <v>0</v>
      </c>
      <c r="T62" s="20">
        <f t="shared" si="8"/>
        <v>8.7387387387387383E-2</v>
      </c>
      <c r="U62" s="20">
        <f t="shared" si="8"/>
        <v>4.8648648648648651E-2</v>
      </c>
      <c r="V62" s="20">
        <f t="shared" si="8"/>
        <v>6.126126126126126E-2</v>
      </c>
      <c r="W62" s="19">
        <f t="shared" si="8"/>
        <v>2.7027027027027029E-2</v>
      </c>
      <c r="X62" s="20">
        <f t="shared" si="8"/>
        <v>4.234234234234234E-2</v>
      </c>
      <c r="Y62" s="19">
        <f t="shared" si="8"/>
        <v>8.1081081081081086E-3</v>
      </c>
      <c r="Z62" s="20">
        <f t="shared" si="8"/>
        <v>9.3693693693693694E-2</v>
      </c>
      <c r="AA62" s="19">
        <f t="shared" si="8"/>
        <v>5.2252252252252253E-2</v>
      </c>
      <c r="AB62" s="20">
        <f t="shared" si="8"/>
        <v>3.8738738738738739E-2</v>
      </c>
      <c r="AC62" s="20">
        <f t="shared" si="8"/>
        <v>8.8288288288288289E-2</v>
      </c>
      <c r="AD62" s="19">
        <f t="shared" si="8"/>
        <v>8.9189189189189194E-2</v>
      </c>
    </row>
    <row r="63" spans="1:30" x14ac:dyDescent="0.25">
      <c r="A63" s="5" t="s">
        <v>19</v>
      </c>
      <c r="B63" s="9">
        <v>14868</v>
      </c>
      <c r="C63" s="18">
        <v>0</v>
      </c>
      <c r="D63" s="18">
        <v>5613</v>
      </c>
      <c r="E63" s="18">
        <v>2766</v>
      </c>
      <c r="F63" s="18">
        <v>4029</v>
      </c>
      <c r="G63" s="18">
        <v>2121</v>
      </c>
      <c r="H63" s="18">
        <v>2163</v>
      </c>
      <c r="I63" s="18">
        <v>624</v>
      </c>
      <c r="J63" s="18">
        <v>5367</v>
      </c>
      <c r="K63" s="18">
        <v>5643</v>
      </c>
      <c r="L63" s="18">
        <v>2457</v>
      </c>
      <c r="M63" s="18">
        <v>4428</v>
      </c>
      <c r="N63" s="18">
        <v>4137</v>
      </c>
      <c r="Q63" s="5" t="s">
        <v>19</v>
      </c>
      <c r="R63" s="10">
        <f t="shared" si="9"/>
        <v>0.27423638778220449</v>
      </c>
      <c r="S63" s="19">
        <f t="shared" si="8"/>
        <v>0</v>
      </c>
      <c r="T63" s="19">
        <f t="shared" si="8"/>
        <v>0.10353032315183709</v>
      </c>
      <c r="U63" s="20">
        <f t="shared" si="8"/>
        <v>5.1018149623727312E-2</v>
      </c>
      <c r="V63" s="19">
        <f t="shared" si="8"/>
        <v>7.4313855688357675E-2</v>
      </c>
      <c r="W63" s="19">
        <f t="shared" si="8"/>
        <v>3.9121292607348382E-2</v>
      </c>
      <c r="X63" s="19">
        <f t="shared" si="8"/>
        <v>3.9895971668880037E-2</v>
      </c>
      <c r="Y63" s="19">
        <f t="shared" si="8"/>
        <v>1.1509517485613104E-2</v>
      </c>
      <c r="Z63" s="19">
        <f t="shared" si="8"/>
        <v>9.8992917220008858E-2</v>
      </c>
      <c r="AA63" s="19">
        <f t="shared" si="8"/>
        <v>0.10408366533864542</v>
      </c>
      <c r="AB63" s="20">
        <f t="shared" si="8"/>
        <v>4.5318725099601595E-2</v>
      </c>
      <c r="AC63" s="20">
        <f t="shared" si="8"/>
        <v>8.1673306772908363E-2</v>
      </c>
      <c r="AD63" s="20">
        <f t="shared" si="8"/>
        <v>7.6305887560867647E-2</v>
      </c>
    </row>
    <row r="64" spans="1:30" x14ac:dyDescent="0.25">
      <c r="A64" s="5" t="s">
        <v>21</v>
      </c>
      <c r="B64" s="9">
        <v>3357</v>
      </c>
      <c r="C64" s="18">
        <v>0</v>
      </c>
      <c r="D64" s="18">
        <v>1026</v>
      </c>
      <c r="E64" s="18">
        <v>669</v>
      </c>
      <c r="F64" s="18">
        <v>876</v>
      </c>
      <c r="G64" s="18">
        <v>522</v>
      </c>
      <c r="H64" s="18">
        <v>600</v>
      </c>
      <c r="I64" s="18">
        <v>129</v>
      </c>
      <c r="J64" s="18">
        <v>1326</v>
      </c>
      <c r="K64" s="18">
        <v>864</v>
      </c>
      <c r="L64" s="18">
        <v>522</v>
      </c>
      <c r="M64" s="18">
        <v>990</v>
      </c>
      <c r="N64" s="18">
        <v>897</v>
      </c>
      <c r="Q64" s="5" t="s">
        <v>21</v>
      </c>
      <c r="R64" s="10">
        <f t="shared" si="9"/>
        <v>0.28502292409577179</v>
      </c>
      <c r="S64" s="19">
        <f t="shared" si="8"/>
        <v>0</v>
      </c>
      <c r="T64" s="20">
        <f t="shared" si="8"/>
        <v>8.7111563932755987E-2</v>
      </c>
      <c r="U64" s="19">
        <f t="shared" si="8"/>
        <v>5.6800815078960773E-2</v>
      </c>
      <c r="V64" s="19">
        <f t="shared" si="8"/>
        <v>7.4375955170657163E-2</v>
      </c>
      <c r="W64" s="19">
        <f t="shared" si="8"/>
        <v>4.431991849210392E-2</v>
      </c>
      <c r="X64" s="20">
        <f t="shared" si="8"/>
        <v>5.0942435048395317E-2</v>
      </c>
      <c r="Y64" s="19">
        <f t="shared" si="8"/>
        <v>1.0952623535404993E-2</v>
      </c>
      <c r="Z64" s="19">
        <f t="shared" si="8"/>
        <v>0.11258278145695365</v>
      </c>
      <c r="AA64" s="19">
        <f t="shared" si="8"/>
        <v>7.3357106469689251E-2</v>
      </c>
      <c r="AB64" s="20">
        <f t="shared" si="8"/>
        <v>4.431991849210392E-2</v>
      </c>
      <c r="AC64" s="20">
        <f t="shared" si="8"/>
        <v>8.4055017829852266E-2</v>
      </c>
      <c r="AD64" s="20">
        <f t="shared" si="8"/>
        <v>7.6158940397350994E-2</v>
      </c>
    </row>
    <row r="65" spans="1:30" x14ac:dyDescent="0.25">
      <c r="A65" s="3" t="s">
        <v>23</v>
      </c>
      <c r="B65" s="11">
        <v>14001</v>
      </c>
      <c r="C65" s="11">
        <v>360</v>
      </c>
      <c r="D65" s="11">
        <v>2925</v>
      </c>
      <c r="E65" s="11">
        <v>1806</v>
      </c>
      <c r="F65" s="11">
        <v>1980</v>
      </c>
      <c r="G65" s="11">
        <v>1212</v>
      </c>
      <c r="H65" s="11">
        <v>1917</v>
      </c>
      <c r="I65" s="11">
        <v>330</v>
      </c>
      <c r="J65" s="11">
        <v>3441</v>
      </c>
      <c r="K65" s="11">
        <v>2010</v>
      </c>
      <c r="L65" s="11">
        <v>1575</v>
      </c>
      <c r="M65" s="11">
        <v>3126</v>
      </c>
      <c r="N65" s="11">
        <v>3006</v>
      </c>
      <c r="Q65" s="3" t="s">
        <v>23</v>
      </c>
      <c r="R65" s="12">
        <f t="shared" si="9"/>
        <v>0.37148770198201064</v>
      </c>
      <c r="S65" s="12">
        <f t="shared" si="8"/>
        <v>9.551858632492239E-3</v>
      </c>
      <c r="T65" s="12">
        <f t="shared" si="8"/>
        <v>7.7608851388999436E-2</v>
      </c>
      <c r="U65" s="12">
        <f t="shared" si="8"/>
        <v>4.7918490806336068E-2</v>
      </c>
      <c r="V65" s="12">
        <f t="shared" si="8"/>
        <v>5.2535222478707316E-2</v>
      </c>
      <c r="W65" s="12">
        <f t="shared" si="8"/>
        <v>3.2157924062723872E-2</v>
      </c>
      <c r="X65" s="12">
        <f t="shared" si="8"/>
        <v>5.0863647218021175E-2</v>
      </c>
      <c r="Y65" s="12">
        <f t="shared" si="8"/>
        <v>8.7558704131178861E-3</v>
      </c>
      <c r="Z65" s="12">
        <f t="shared" si="8"/>
        <v>9.1299848762238317E-2</v>
      </c>
      <c r="AA65" s="12">
        <f t="shared" si="8"/>
        <v>5.3331210698081666E-2</v>
      </c>
      <c r="AB65" s="12">
        <f t="shared" si="8"/>
        <v>4.178938151715355E-2</v>
      </c>
      <c r="AC65" s="17">
        <f t="shared" si="8"/>
        <v>8.2941972458807606E-2</v>
      </c>
      <c r="AD65" s="12">
        <f t="shared" si="8"/>
        <v>7.9758019581310194E-2</v>
      </c>
    </row>
    <row r="66" spans="1:30" x14ac:dyDescent="0.25">
      <c r="A66" s="13" t="s">
        <v>109</v>
      </c>
      <c r="B66" s="11">
        <f>SUM(B56:B65)</f>
        <v>44973</v>
      </c>
      <c r="C66" s="11">
        <f t="shared" ref="C66:N66" si="10">SUM(C56:C65)</f>
        <v>483</v>
      </c>
      <c r="D66" s="11">
        <f t="shared" si="10"/>
        <v>12915</v>
      </c>
      <c r="E66" s="11">
        <f t="shared" si="10"/>
        <v>7137</v>
      </c>
      <c r="F66" s="11">
        <f t="shared" si="10"/>
        <v>9159</v>
      </c>
      <c r="G66" s="11">
        <f t="shared" si="10"/>
        <v>4962</v>
      </c>
      <c r="H66" s="11">
        <f t="shared" si="10"/>
        <v>6813</v>
      </c>
      <c r="I66" s="11">
        <f t="shared" si="10"/>
        <v>1986</v>
      </c>
      <c r="J66" s="11">
        <f t="shared" si="10"/>
        <v>13611</v>
      </c>
      <c r="K66" s="11">
        <f t="shared" si="10"/>
        <v>11145</v>
      </c>
      <c r="L66" s="11">
        <f t="shared" si="10"/>
        <v>6237</v>
      </c>
      <c r="M66" s="11">
        <f t="shared" si="10"/>
        <v>11721</v>
      </c>
      <c r="N66" s="11">
        <f t="shared" si="10"/>
        <v>10935</v>
      </c>
      <c r="Q66" s="13" t="s">
        <v>109</v>
      </c>
      <c r="R66" s="14">
        <f t="shared" si="9"/>
        <v>0.31653962288055071</v>
      </c>
      <c r="S66" s="14">
        <f t="shared" si="8"/>
        <v>3.3995650245993371E-3</v>
      </c>
      <c r="T66" s="14">
        <f t="shared" si="8"/>
        <v>9.0901412614286622E-2</v>
      </c>
      <c r="U66" s="14">
        <f t="shared" si="8"/>
        <v>5.023332418336536E-2</v>
      </c>
      <c r="V66" s="14">
        <f t="shared" si="8"/>
        <v>6.4465043603116626E-2</v>
      </c>
      <c r="W66" s="14">
        <f t="shared" si="8"/>
        <v>3.4924723917312446E-2</v>
      </c>
      <c r="X66" s="14">
        <f t="shared" si="8"/>
        <v>4.795287062649127E-2</v>
      </c>
      <c r="Y66" s="14">
        <f t="shared" si="8"/>
        <v>1.3978335691209697E-2</v>
      </c>
      <c r="Z66" s="14">
        <f t="shared" si="8"/>
        <v>9.5800164699423554E-2</v>
      </c>
      <c r="AA66" s="14">
        <f t="shared" si="8"/>
        <v>7.8443379294326321E-2</v>
      </c>
      <c r="AB66" s="14">
        <f t="shared" si="8"/>
        <v>4.3898730969826223E-2</v>
      </c>
      <c r="AC66" s="14">
        <f t="shared" si="8"/>
        <v>8.2497518950991361E-2</v>
      </c>
      <c r="AD66" s="14">
        <f t="shared" si="8"/>
        <v>7.6965307544500511E-2</v>
      </c>
    </row>
    <row r="69" spans="1:30" x14ac:dyDescent="0.25">
      <c r="A69" s="2" t="s">
        <v>194</v>
      </c>
      <c r="F69" s="2" t="s">
        <v>195</v>
      </c>
    </row>
    <row r="70" spans="1:30" x14ac:dyDescent="0.25">
      <c r="A70" s="3"/>
      <c r="B70" s="3"/>
      <c r="C70" s="3"/>
      <c r="F70" s="3"/>
      <c r="G70" s="3"/>
      <c r="H70" s="3"/>
    </row>
    <row r="71" spans="1:30" x14ac:dyDescent="0.25">
      <c r="A71" s="4" t="s">
        <v>2</v>
      </c>
      <c r="B71" s="4" t="s">
        <v>136</v>
      </c>
      <c r="C71" s="4" t="s">
        <v>137</v>
      </c>
      <c r="F71" s="4" t="s">
        <v>2</v>
      </c>
      <c r="G71" s="4" t="s">
        <v>136</v>
      </c>
      <c r="H71" s="4" t="s">
        <v>137</v>
      </c>
    </row>
    <row r="72" spans="1:30" x14ac:dyDescent="0.25">
      <c r="A72" s="5" t="s">
        <v>5</v>
      </c>
      <c r="B72" s="9">
        <v>2211</v>
      </c>
      <c r="C72" s="9">
        <v>186</v>
      </c>
      <c r="F72" s="5" t="s">
        <v>5</v>
      </c>
      <c r="G72" s="10">
        <f>B72/SUM($B72:$C72)</f>
        <v>0.92240300375469342</v>
      </c>
      <c r="H72" s="10">
        <f t="shared" ref="H72:H82" si="11">C72/SUM($B72:$C72)</f>
        <v>7.7596996245306638E-2</v>
      </c>
    </row>
    <row r="73" spans="1:30" x14ac:dyDescent="0.25">
      <c r="A73" s="5" t="s">
        <v>7</v>
      </c>
      <c r="B73" s="9">
        <v>5754</v>
      </c>
      <c r="C73" s="9">
        <v>1488</v>
      </c>
      <c r="F73" s="5" t="s">
        <v>7</v>
      </c>
      <c r="G73" s="10">
        <f t="shared" ref="G73:G82" si="12">B73/SUM($B73:$C73)</f>
        <v>0.79453189726594864</v>
      </c>
      <c r="H73" s="10">
        <f t="shared" si="11"/>
        <v>0.20546810273405136</v>
      </c>
    </row>
    <row r="74" spans="1:30" x14ac:dyDescent="0.25">
      <c r="A74" s="5" t="s">
        <v>9</v>
      </c>
      <c r="B74" s="9">
        <v>6648</v>
      </c>
      <c r="C74" s="9">
        <v>2289</v>
      </c>
      <c r="F74" s="5" t="s">
        <v>9</v>
      </c>
      <c r="G74" s="10">
        <f t="shared" si="12"/>
        <v>0.74387378314870767</v>
      </c>
      <c r="H74" s="10">
        <f t="shared" si="11"/>
        <v>0.25612621685129239</v>
      </c>
    </row>
    <row r="75" spans="1:30" x14ac:dyDescent="0.25">
      <c r="A75" s="5" t="s">
        <v>11</v>
      </c>
      <c r="B75" s="9">
        <v>4179</v>
      </c>
      <c r="C75" s="9">
        <v>111</v>
      </c>
      <c r="F75" s="5" t="s">
        <v>11</v>
      </c>
      <c r="G75" s="10">
        <f t="shared" si="12"/>
        <v>0.97412587412587415</v>
      </c>
      <c r="H75" s="10">
        <f t="shared" si="11"/>
        <v>2.5874125874125874E-2</v>
      </c>
    </row>
    <row r="76" spans="1:30" x14ac:dyDescent="0.25">
      <c r="A76" s="5" t="s">
        <v>13</v>
      </c>
      <c r="B76" s="9">
        <v>2601</v>
      </c>
      <c r="C76" s="9">
        <v>228</v>
      </c>
      <c r="F76" s="5" t="s">
        <v>13</v>
      </c>
      <c r="G76" s="10">
        <f t="shared" si="12"/>
        <v>0.91940615058324493</v>
      </c>
      <c r="H76" s="10">
        <f t="shared" si="11"/>
        <v>8.0593849416755042E-2</v>
      </c>
    </row>
    <row r="77" spans="1:30" x14ac:dyDescent="0.25">
      <c r="A77" s="5" t="s">
        <v>15</v>
      </c>
      <c r="B77" s="9">
        <v>8298</v>
      </c>
      <c r="C77" s="9">
        <v>1071</v>
      </c>
      <c r="F77" s="5" t="s">
        <v>15</v>
      </c>
      <c r="G77" s="16">
        <f t="shared" si="12"/>
        <v>0.88568683957732952</v>
      </c>
      <c r="H77" s="16">
        <f t="shared" si="11"/>
        <v>0.11431316042267051</v>
      </c>
    </row>
    <row r="78" spans="1:30" x14ac:dyDescent="0.25">
      <c r="A78" s="5" t="s">
        <v>17</v>
      </c>
      <c r="B78" s="9">
        <v>2916</v>
      </c>
      <c r="C78" s="9">
        <v>408</v>
      </c>
      <c r="F78" s="5" t="s">
        <v>17</v>
      </c>
      <c r="G78" s="16">
        <f t="shared" si="12"/>
        <v>0.87725631768953072</v>
      </c>
      <c r="H78" s="16">
        <f t="shared" si="11"/>
        <v>0.12274368231046931</v>
      </c>
    </row>
    <row r="79" spans="1:30" x14ac:dyDescent="0.25">
      <c r="A79" s="5" t="s">
        <v>19</v>
      </c>
      <c r="B79" s="9">
        <v>49344</v>
      </c>
      <c r="C79" s="9">
        <v>4872</v>
      </c>
      <c r="F79" s="5" t="s">
        <v>19</v>
      </c>
      <c r="G79" s="10">
        <f t="shared" si="12"/>
        <v>0.91013722886232851</v>
      </c>
      <c r="H79" s="10">
        <f t="shared" si="11"/>
        <v>8.9862771137671535E-2</v>
      </c>
    </row>
    <row r="80" spans="1:30" x14ac:dyDescent="0.25">
      <c r="A80" s="5" t="s">
        <v>21</v>
      </c>
      <c r="B80" s="9">
        <v>10737</v>
      </c>
      <c r="C80" s="9">
        <v>1041</v>
      </c>
      <c r="F80" s="5" t="s">
        <v>21</v>
      </c>
      <c r="G80" s="10">
        <f t="shared" si="12"/>
        <v>0.91161487519103412</v>
      </c>
      <c r="H80" s="10">
        <f t="shared" si="11"/>
        <v>8.8385124808965862E-2</v>
      </c>
    </row>
    <row r="81" spans="1:18" x14ac:dyDescent="0.25">
      <c r="A81" s="3" t="s">
        <v>23</v>
      </c>
      <c r="B81" s="11">
        <v>33180</v>
      </c>
      <c r="C81" s="11">
        <v>4512</v>
      </c>
      <c r="F81" s="3" t="s">
        <v>23</v>
      </c>
      <c r="G81" s="12">
        <f t="shared" si="12"/>
        <v>0.88029290035020691</v>
      </c>
      <c r="H81" s="12">
        <f t="shared" si="11"/>
        <v>0.11970709964979306</v>
      </c>
    </row>
    <row r="82" spans="1:18" x14ac:dyDescent="0.25">
      <c r="A82" s="21" t="s">
        <v>109</v>
      </c>
      <c r="B82" s="11">
        <f>SUM(B72:B81)</f>
        <v>125868</v>
      </c>
      <c r="C82" s="11">
        <f>SUM(C72:C81)</f>
        <v>16206</v>
      </c>
      <c r="F82" s="21" t="s">
        <v>109</v>
      </c>
      <c r="G82" s="12">
        <f t="shared" si="12"/>
        <v>0.88593268296803074</v>
      </c>
      <c r="H82" s="12">
        <f t="shared" si="11"/>
        <v>0.11406731703196926</v>
      </c>
    </row>
    <row r="84" spans="1:18" x14ac:dyDescent="0.25">
      <c r="A84" s="113"/>
      <c r="B84" s="113"/>
      <c r="C84" s="113"/>
      <c r="D84" s="113"/>
      <c r="E84" s="113"/>
      <c r="F84" s="113"/>
      <c r="G84" s="113"/>
      <c r="H84" s="113"/>
      <c r="I84" s="113"/>
      <c r="J84" s="113"/>
      <c r="K84" s="113"/>
      <c r="L84" s="113"/>
      <c r="M84" s="113"/>
      <c r="N84" s="113"/>
      <c r="O84" s="113"/>
      <c r="P84" s="113"/>
      <c r="Q84" s="113"/>
      <c r="R84" s="113"/>
    </row>
    <row r="85" spans="1:18" x14ac:dyDescent="0.25">
      <c r="A85" s="151" t="s">
        <v>621</v>
      </c>
      <c r="B85" s="113"/>
      <c r="C85" s="113"/>
      <c r="D85" s="113"/>
      <c r="E85" s="113"/>
      <c r="F85" s="113"/>
      <c r="G85" s="151" t="s">
        <v>622</v>
      </c>
      <c r="H85" s="113"/>
      <c r="I85" s="113"/>
      <c r="J85" s="113"/>
      <c r="K85" s="113"/>
      <c r="L85" s="113"/>
      <c r="M85" s="113"/>
      <c r="N85" s="113"/>
      <c r="O85" s="113"/>
      <c r="P85" s="113"/>
      <c r="Q85" s="113"/>
      <c r="R85" s="113"/>
    </row>
    <row r="86" spans="1:18" x14ac:dyDescent="0.25">
      <c r="A86" s="21"/>
      <c r="B86" s="21"/>
      <c r="C86" s="21"/>
      <c r="D86" s="21"/>
      <c r="E86" s="113"/>
      <c r="F86" s="113"/>
      <c r="G86" s="21"/>
      <c r="H86" s="21"/>
      <c r="I86" s="21"/>
      <c r="J86" s="21"/>
      <c r="K86" s="113"/>
      <c r="L86" s="113"/>
      <c r="M86" s="113"/>
      <c r="N86" s="113"/>
      <c r="O86" s="113"/>
      <c r="P86" s="113"/>
      <c r="Q86" s="113"/>
      <c r="R86" s="113"/>
    </row>
    <row r="87" spans="1:18" x14ac:dyDescent="0.25">
      <c r="A87" s="142" t="s">
        <v>607</v>
      </c>
      <c r="B87" s="142" t="s">
        <v>107</v>
      </c>
      <c r="C87" s="142" t="s">
        <v>108</v>
      </c>
      <c r="D87" s="141" t="s">
        <v>109</v>
      </c>
      <c r="E87" s="113"/>
      <c r="F87" s="113"/>
      <c r="G87" s="142" t="s">
        <v>2</v>
      </c>
      <c r="H87" s="142" t="s">
        <v>107</v>
      </c>
      <c r="I87" s="142" t="s">
        <v>108</v>
      </c>
      <c r="J87" s="142" t="s">
        <v>109</v>
      </c>
      <c r="K87" s="113"/>
      <c r="L87" s="146"/>
      <c r="M87" s="113"/>
      <c r="N87" s="113"/>
      <c r="O87" s="113"/>
      <c r="P87" s="113"/>
      <c r="Q87" s="113"/>
      <c r="R87" s="113"/>
    </row>
    <row r="88" spans="1:18" x14ac:dyDescent="0.25">
      <c r="A88" s="139">
        <v>40390</v>
      </c>
      <c r="B88" s="42">
        <v>192081</v>
      </c>
      <c r="C88" s="42">
        <v>144930</v>
      </c>
      <c r="D88" s="152">
        <f t="shared" ref="D88:D99" si="13">SUM(B88:C88)</f>
        <v>337011</v>
      </c>
      <c r="E88" s="113"/>
      <c r="F88" s="113"/>
      <c r="G88" s="6" t="s">
        <v>5</v>
      </c>
      <c r="H88" s="16">
        <f t="shared" ref="H88:H98" si="14">B8/B$100</f>
        <v>5.0853679742897812E-3</v>
      </c>
      <c r="I88" s="16">
        <f t="shared" ref="I88:I98" si="15">C8/C$100</f>
        <v>9.6417013841995757E-3</v>
      </c>
      <c r="J88" s="16">
        <f>SUM(B8:C8)/D$100</f>
        <v>7.0432467692741665E-3</v>
      </c>
      <c r="K88" s="153"/>
      <c r="L88" s="113"/>
      <c r="M88" s="113"/>
      <c r="N88" s="113"/>
      <c r="O88" s="113"/>
      <c r="P88" s="113"/>
      <c r="Q88" s="113"/>
      <c r="R88" s="113"/>
    </row>
    <row r="89" spans="1:18" x14ac:dyDescent="0.25">
      <c r="A89" s="139">
        <v>40421</v>
      </c>
      <c r="B89" s="42">
        <v>192171</v>
      </c>
      <c r="C89" s="42">
        <v>146100</v>
      </c>
      <c r="D89" s="152">
        <f t="shared" si="13"/>
        <v>338271</v>
      </c>
      <c r="E89" s="113"/>
      <c r="F89" s="113"/>
      <c r="G89" s="6" t="s">
        <v>7</v>
      </c>
      <c r="H89" s="16">
        <f t="shared" si="14"/>
        <v>1.9584076666945751E-2</v>
      </c>
      <c r="I89" s="16">
        <f t="shared" si="15"/>
        <v>2.3529854229099818E-2</v>
      </c>
      <c r="J89" s="16">
        <f t="shared" ref="J89:J98" si="16">SUM(B9:C9)/D$100</f>
        <v>2.1279596622062375E-2</v>
      </c>
      <c r="K89" s="153"/>
      <c r="L89" s="113"/>
      <c r="M89" s="113"/>
      <c r="N89" s="113"/>
      <c r="O89" s="113"/>
      <c r="P89" s="113"/>
      <c r="Q89" s="113"/>
      <c r="R89" s="113"/>
    </row>
    <row r="90" spans="1:18" x14ac:dyDescent="0.25">
      <c r="A90" s="139">
        <v>40451</v>
      </c>
      <c r="B90" s="42">
        <v>193158</v>
      </c>
      <c r="C90" s="42">
        <v>147876</v>
      </c>
      <c r="D90" s="152">
        <f t="shared" si="13"/>
        <v>341034</v>
      </c>
      <c r="E90" s="113"/>
      <c r="F90" s="113"/>
      <c r="G90" s="6" t="s">
        <v>9</v>
      </c>
      <c r="H90" s="16">
        <f t="shared" si="14"/>
        <v>2.4221190321313334E-2</v>
      </c>
      <c r="I90" s="16">
        <f t="shared" si="15"/>
        <v>2.8966132669127238E-2</v>
      </c>
      <c r="J90" s="16">
        <f t="shared" si="16"/>
        <v>2.6260115301211192E-2</v>
      </c>
      <c r="K90" s="153"/>
      <c r="L90" s="113"/>
      <c r="M90" s="113"/>
      <c r="N90" s="113"/>
      <c r="O90" s="113"/>
      <c r="P90" s="113"/>
      <c r="Q90" s="113"/>
      <c r="R90" s="113"/>
    </row>
    <row r="91" spans="1:18" x14ac:dyDescent="0.25">
      <c r="A91" s="139">
        <v>40482</v>
      </c>
      <c r="B91" s="42">
        <v>194196</v>
      </c>
      <c r="C91" s="42">
        <v>149595</v>
      </c>
      <c r="D91" s="152">
        <f t="shared" si="13"/>
        <v>343791</v>
      </c>
      <c r="E91" s="113"/>
      <c r="F91" s="113"/>
      <c r="G91" s="6" t="s">
        <v>11</v>
      </c>
      <c r="H91" s="16">
        <f t="shared" si="14"/>
        <v>2.3958420547565838E-3</v>
      </c>
      <c r="I91" s="16">
        <f t="shared" si="15"/>
        <v>2.6135165028660128E-2</v>
      </c>
      <c r="J91" s="16">
        <f t="shared" si="16"/>
        <v>1.2596745473457802E-2</v>
      </c>
      <c r="K91" s="153"/>
      <c r="L91" s="113"/>
      <c r="M91" s="113"/>
      <c r="N91" s="113"/>
      <c r="O91" s="113"/>
      <c r="P91" s="113"/>
      <c r="Q91" s="113"/>
      <c r="R91" s="113"/>
    </row>
    <row r="92" spans="1:18" x14ac:dyDescent="0.25">
      <c r="A92" s="139">
        <v>40512</v>
      </c>
      <c r="B92" s="42">
        <v>194316</v>
      </c>
      <c r="C92" s="42">
        <v>149466</v>
      </c>
      <c r="D92" s="152">
        <f t="shared" si="13"/>
        <v>343782</v>
      </c>
      <c r="E92" s="113"/>
      <c r="F92" s="113"/>
      <c r="G92" s="6" t="s">
        <v>13</v>
      </c>
      <c r="H92" s="16">
        <f t="shared" si="14"/>
        <v>6.0900759327360901E-3</v>
      </c>
      <c r="I92" s="16">
        <f t="shared" si="15"/>
        <v>1.1262327787075675E-2</v>
      </c>
      <c r="J92" s="16">
        <f t="shared" si="16"/>
        <v>8.312617901658997E-3</v>
      </c>
      <c r="K92" s="153"/>
      <c r="L92" s="113"/>
      <c r="M92" s="113"/>
      <c r="N92" s="113"/>
      <c r="O92" s="113"/>
      <c r="P92" s="113"/>
      <c r="Q92" s="113"/>
      <c r="R92" s="113"/>
    </row>
    <row r="93" spans="1:18" x14ac:dyDescent="0.25">
      <c r="A93" s="139">
        <v>40543</v>
      </c>
      <c r="B93" s="42">
        <v>193827</v>
      </c>
      <c r="C93" s="42">
        <v>147456</v>
      </c>
      <c r="D93" s="152">
        <f t="shared" si="13"/>
        <v>341283</v>
      </c>
      <c r="E93" s="113"/>
      <c r="F93" s="113"/>
      <c r="G93" s="6" t="s">
        <v>15</v>
      </c>
      <c r="H93" s="16">
        <f t="shared" si="14"/>
        <v>2.2196317358906155E-2</v>
      </c>
      <c r="I93" s="16">
        <f t="shared" si="15"/>
        <v>3.4607553691797202E-2</v>
      </c>
      <c r="J93" s="16">
        <f t="shared" si="16"/>
        <v>2.7529486433596023E-2</v>
      </c>
      <c r="K93" s="153"/>
      <c r="L93" s="113"/>
      <c r="M93" s="113"/>
      <c r="N93" s="113"/>
      <c r="O93" s="113"/>
      <c r="P93" s="113"/>
      <c r="Q93" s="113"/>
      <c r="R93" s="113"/>
    </row>
    <row r="94" spans="1:18" x14ac:dyDescent="0.25">
      <c r="A94" s="139">
        <v>40574</v>
      </c>
      <c r="B94" s="42">
        <v>196317</v>
      </c>
      <c r="C94" s="42">
        <v>148434</v>
      </c>
      <c r="D94" s="152">
        <f t="shared" si="13"/>
        <v>344751</v>
      </c>
      <c r="E94" s="113"/>
      <c r="F94" s="113"/>
      <c r="G94" s="6" t="s">
        <v>17</v>
      </c>
      <c r="H94" s="16">
        <f t="shared" si="14"/>
        <v>9.0887427625604596E-3</v>
      </c>
      <c r="I94" s="16">
        <f t="shared" si="15"/>
        <v>1.0667414297412298E-2</v>
      </c>
      <c r="J94" s="16">
        <f t="shared" si="16"/>
        <v>9.7671056575166157E-3</v>
      </c>
      <c r="K94" s="153"/>
      <c r="L94" s="113"/>
      <c r="M94" s="113"/>
      <c r="N94" s="113"/>
      <c r="O94" s="113"/>
      <c r="P94" s="113"/>
      <c r="Q94" s="113"/>
      <c r="R94" s="113"/>
    </row>
    <row r="95" spans="1:18" x14ac:dyDescent="0.25">
      <c r="A95" s="139">
        <v>40602</v>
      </c>
      <c r="B95" s="42">
        <v>197115</v>
      </c>
      <c r="C95" s="42">
        <v>148824</v>
      </c>
      <c r="D95" s="152">
        <f t="shared" si="13"/>
        <v>345939</v>
      </c>
      <c r="E95" s="113"/>
      <c r="F95" s="113"/>
      <c r="G95" s="6" t="s">
        <v>19</v>
      </c>
      <c r="H95" s="16">
        <f t="shared" si="14"/>
        <v>0.1167625218169757</v>
      </c>
      <c r="I95" s="16">
        <f t="shared" si="15"/>
        <v>0.21576896842342796</v>
      </c>
      <c r="J95" s="16">
        <f t="shared" si="16"/>
        <v>0.15930607711429629</v>
      </c>
      <c r="K95" s="153"/>
      <c r="L95" s="113"/>
      <c r="M95" s="113"/>
      <c r="N95" s="113"/>
      <c r="O95" s="113"/>
      <c r="P95" s="113"/>
      <c r="Q95" s="113"/>
      <c r="R95" s="113"/>
    </row>
    <row r="96" spans="1:18" x14ac:dyDescent="0.25">
      <c r="A96" s="139">
        <v>40633</v>
      </c>
      <c r="B96" s="42">
        <v>194331</v>
      </c>
      <c r="C96" s="42">
        <v>144909</v>
      </c>
      <c r="D96" s="152">
        <f t="shared" si="13"/>
        <v>339240</v>
      </c>
      <c r="E96" s="113"/>
      <c r="F96" s="113"/>
      <c r="G96" s="6" t="s">
        <v>21</v>
      </c>
      <c r="H96" s="16">
        <f t="shared" si="14"/>
        <v>2.9739355570010756E-2</v>
      </c>
      <c r="I96" s="16">
        <f t="shared" si="15"/>
        <v>4.1069545045037348E-2</v>
      </c>
      <c r="J96" s="16">
        <f t="shared" si="16"/>
        <v>3.46079935121031E-2</v>
      </c>
      <c r="K96" s="153"/>
      <c r="L96" s="113"/>
      <c r="M96" s="113"/>
      <c r="N96" s="113"/>
      <c r="O96" s="113"/>
      <c r="P96" s="113"/>
      <c r="Q96" s="113"/>
      <c r="R96" s="113"/>
    </row>
    <row r="97" spans="1:22" x14ac:dyDescent="0.25">
      <c r="A97" s="154">
        <v>40663</v>
      </c>
      <c r="B97" s="152">
        <v>193629</v>
      </c>
      <c r="C97" s="152">
        <v>142737</v>
      </c>
      <c r="D97" s="152">
        <f t="shared" si="13"/>
        <v>336366</v>
      </c>
      <c r="E97" s="113"/>
      <c r="F97" s="113"/>
      <c r="G97" s="21" t="s">
        <v>23</v>
      </c>
      <c r="H97" s="17">
        <f t="shared" si="14"/>
        <v>9.1088369217293852E-2</v>
      </c>
      <c r="I97" s="17">
        <f t="shared" si="15"/>
        <v>0.13685061688084121</v>
      </c>
      <c r="J97" s="17">
        <f t="shared" si="16"/>
        <v>0.11075263130057651</v>
      </c>
      <c r="K97" s="153"/>
      <c r="L97" s="113"/>
      <c r="M97" s="113"/>
      <c r="N97" s="113"/>
      <c r="O97" s="113"/>
      <c r="P97" s="113"/>
      <c r="Q97" s="113"/>
      <c r="R97" s="113"/>
    </row>
    <row r="98" spans="1:22" x14ac:dyDescent="0.25">
      <c r="A98" s="154">
        <v>40694</v>
      </c>
      <c r="B98" s="152">
        <v>194304</v>
      </c>
      <c r="C98" s="152">
        <v>142881</v>
      </c>
      <c r="D98" s="152">
        <f t="shared" si="13"/>
        <v>337185</v>
      </c>
      <c r="E98" s="113"/>
      <c r="F98" s="113"/>
      <c r="G98" s="13" t="s">
        <v>109</v>
      </c>
      <c r="H98" s="17">
        <f t="shared" si="14"/>
        <v>0.32625185967578846</v>
      </c>
      <c r="I98" s="17">
        <f t="shared" si="15"/>
        <v>0.53849927943667841</v>
      </c>
      <c r="J98" s="17">
        <f t="shared" si="16"/>
        <v>0.41745561608575305</v>
      </c>
      <c r="K98" s="153"/>
      <c r="L98" s="113"/>
      <c r="M98" s="113"/>
      <c r="N98" s="113"/>
      <c r="O98" s="113"/>
      <c r="P98" s="113"/>
      <c r="Q98" s="113"/>
      <c r="R98" s="113"/>
    </row>
    <row r="99" spans="1:22" x14ac:dyDescent="0.25">
      <c r="A99" s="155">
        <v>40724</v>
      </c>
      <c r="B99" s="156">
        <v>193590</v>
      </c>
      <c r="C99" s="156">
        <v>141669</v>
      </c>
      <c r="D99" s="152">
        <f t="shared" si="13"/>
        <v>335259</v>
      </c>
      <c r="E99" s="113"/>
      <c r="F99" s="113"/>
      <c r="G99" s="113"/>
      <c r="H99" s="113"/>
      <c r="I99" s="113"/>
      <c r="J99" s="113"/>
      <c r="K99" s="113"/>
      <c r="L99" s="113"/>
      <c r="M99" s="113"/>
      <c r="N99" s="113"/>
      <c r="O99" s="113"/>
      <c r="P99" s="113"/>
      <c r="Q99" s="113"/>
      <c r="R99" s="113"/>
    </row>
    <row r="100" spans="1:22" x14ac:dyDescent="0.25">
      <c r="A100" s="13" t="s">
        <v>608</v>
      </c>
      <c r="B100" s="157">
        <f>AVERAGE(B88:B99)</f>
        <v>194086.25</v>
      </c>
      <c r="C100" s="157">
        <f>AVERAGE(C88:C99)</f>
        <v>146239.75</v>
      </c>
      <c r="D100" s="157">
        <f>SUM(B100:C100)</f>
        <v>340326</v>
      </c>
      <c r="E100" s="113"/>
      <c r="F100" s="113"/>
      <c r="G100" s="113"/>
      <c r="H100" s="113"/>
      <c r="I100" s="113"/>
      <c r="J100" s="113"/>
      <c r="K100" s="113"/>
      <c r="L100" s="113"/>
      <c r="M100" s="113"/>
      <c r="N100" s="113"/>
      <c r="O100" s="113"/>
      <c r="P100" s="113"/>
      <c r="Q100" s="113"/>
      <c r="R100" s="113"/>
    </row>
    <row r="101" spans="1:22" x14ac:dyDescent="0.25">
      <c r="A101" s="113"/>
      <c r="B101" s="113"/>
      <c r="C101" s="113"/>
      <c r="D101" s="113"/>
      <c r="E101" s="113"/>
      <c r="F101" s="113"/>
      <c r="G101" s="113"/>
      <c r="H101" s="113"/>
      <c r="I101" s="113"/>
      <c r="J101" s="113"/>
      <c r="K101" s="113"/>
      <c r="L101" s="113"/>
      <c r="M101" s="113"/>
      <c r="N101" s="113"/>
      <c r="O101" s="113"/>
      <c r="P101" s="113"/>
      <c r="Q101" s="113"/>
      <c r="R101" s="113"/>
    </row>
    <row r="102" spans="1:22" x14ac:dyDescent="0.25">
      <c r="A102" s="113"/>
      <c r="B102" s="113"/>
      <c r="C102" s="113"/>
      <c r="D102" s="113"/>
      <c r="E102" s="113"/>
      <c r="F102" s="113"/>
      <c r="G102" s="113"/>
      <c r="H102" s="113"/>
      <c r="I102" s="113"/>
      <c r="J102" s="113"/>
      <c r="K102" s="113"/>
      <c r="L102" s="113"/>
      <c r="M102" s="113"/>
      <c r="N102" s="113"/>
      <c r="O102" s="113"/>
      <c r="P102" s="113"/>
      <c r="Q102" s="113"/>
      <c r="R102" s="113"/>
    </row>
    <row r="103" spans="1:22" x14ac:dyDescent="0.25">
      <c r="A103" s="151" t="s">
        <v>623</v>
      </c>
      <c r="B103" s="113"/>
      <c r="C103" s="113"/>
      <c r="D103" s="113"/>
      <c r="E103" s="113"/>
      <c r="F103" s="113"/>
      <c r="G103" s="113"/>
      <c r="H103" s="113"/>
      <c r="I103" s="113"/>
      <c r="J103" s="113"/>
      <c r="K103" s="113"/>
      <c r="L103" s="151" t="s">
        <v>624</v>
      </c>
      <c r="M103" s="113"/>
      <c r="N103" s="113"/>
      <c r="O103" s="113"/>
      <c r="P103" s="113"/>
      <c r="Q103" s="113"/>
      <c r="R103" s="113"/>
    </row>
    <row r="104" spans="1:22" x14ac:dyDescent="0.25">
      <c r="A104" s="21"/>
      <c r="B104" s="21"/>
      <c r="C104" s="21"/>
      <c r="D104" s="21"/>
      <c r="E104" s="21"/>
      <c r="F104" s="21"/>
      <c r="G104" s="21"/>
      <c r="H104" s="21"/>
      <c r="I104" s="21"/>
      <c r="J104" s="21"/>
      <c r="K104" s="113"/>
      <c r="L104" s="21"/>
      <c r="M104" s="21"/>
      <c r="N104" s="21"/>
      <c r="O104" s="21"/>
      <c r="P104" s="21"/>
      <c r="Q104" s="21"/>
      <c r="R104" s="21"/>
      <c r="S104" s="3"/>
      <c r="T104" s="3"/>
      <c r="U104" s="3"/>
    </row>
    <row r="105" spans="1:22" x14ac:dyDescent="0.25">
      <c r="A105" s="142" t="s">
        <v>607</v>
      </c>
      <c r="B105" s="142" t="s">
        <v>110</v>
      </c>
      <c r="C105" s="142" t="s">
        <v>111</v>
      </c>
      <c r="D105" s="142" t="s">
        <v>112</v>
      </c>
      <c r="E105" s="142" t="s">
        <v>113</v>
      </c>
      <c r="F105" s="142" t="s">
        <v>114</v>
      </c>
      <c r="G105" s="142" t="s">
        <v>115</v>
      </c>
      <c r="H105" s="142" t="s">
        <v>116</v>
      </c>
      <c r="I105" s="142" t="s">
        <v>117</v>
      </c>
      <c r="J105" s="142" t="s">
        <v>109</v>
      </c>
      <c r="K105" s="113"/>
      <c r="L105" s="142" t="s">
        <v>2</v>
      </c>
      <c r="M105" s="142" t="s">
        <v>110</v>
      </c>
      <c r="N105" s="142" t="s">
        <v>111</v>
      </c>
      <c r="O105" s="142" t="s">
        <v>112</v>
      </c>
      <c r="P105" s="142" t="s">
        <v>113</v>
      </c>
      <c r="Q105" s="142" t="s">
        <v>114</v>
      </c>
      <c r="R105" s="142" t="s">
        <v>115</v>
      </c>
      <c r="S105" s="4" t="s">
        <v>116</v>
      </c>
      <c r="T105" s="4" t="s">
        <v>117</v>
      </c>
      <c r="U105" s="142" t="s">
        <v>109</v>
      </c>
    </row>
    <row r="106" spans="1:22" x14ac:dyDescent="0.25">
      <c r="A106" s="139">
        <v>40390</v>
      </c>
      <c r="B106" s="42">
        <v>3690</v>
      </c>
      <c r="C106" s="42">
        <v>17247</v>
      </c>
      <c r="D106" s="42">
        <v>43665</v>
      </c>
      <c r="E106" s="42">
        <v>36660</v>
      </c>
      <c r="F106" s="42">
        <v>69135</v>
      </c>
      <c r="G106" s="42">
        <v>71457</v>
      </c>
      <c r="H106" s="42">
        <v>58569</v>
      </c>
      <c r="I106" s="42">
        <v>36591</v>
      </c>
      <c r="J106" s="152">
        <f>SUM(B106:I106)</f>
        <v>337014</v>
      </c>
      <c r="K106" s="113"/>
      <c r="L106" s="6" t="s">
        <v>5</v>
      </c>
      <c r="M106" s="20">
        <f>B24/B$118</f>
        <v>1.7683465959328027E-3</v>
      </c>
      <c r="N106" s="20">
        <f t="shared" ref="N106:T106" si="17">C24/C$118</f>
        <v>1.9899597485414501E-3</v>
      </c>
      <c r="O106" s="20">
        <f t="shared" si="17"/>
        <v>1.8091260357804928E-3</v>
      </c>
      <c r="P106" s="20">
        <f t="shared" si="17"/>
        <v>1.7784484384683785E-3</v>
      </c>
      <c r="Q106" s="20">
        <f t="shared" si="17"/>
        <v>2.9562646726371618E-3</v>
      </c>
      <c r="R106" s="20">
        <f t="shared" si="17"/>
        <v>5.8944601068889775E-3</v>
      </c>
      <c r="S106" s="37">
        <f t="shared" si="17"/>
        <v>1.3634320531388903E-2</v>
      </c>
      <c r="T106" s="37">
        <f t="shared" si="17"/>
        <v>2.052884680146019E-2</v>
      </c>
      <c r="U106" s="37">
        <f>SUM(B24:I24)/J$118</f>
        <v>7.0432674649232351E-3</v>
      </c>
    </row>
    <row r="107" spans="1:22" x14ac:dyDescent="0.25">
      <c r="A107" s="139">
        <v>40421</v>
      </c>
      <c r="B107" s="42">
        <v>3687</v>
      </c>
      <c r="C107" s="42">
        <v>16851</v>
      </c>
      <c r="D107" s="42">
        <v>43833</v>
      </c>
      <c r="E107" s="42">
        <v>36696</v>
      </c>
      <c r="F107" s="42">
        <v>69276</v>
      </c>
      <c r="G107" s="42">
        <v>71916</v>
      </c>
      <c r="H107" s="42">
        <v>59190</v>
      </c>
      <c r="I107" s="42">
        <v>36822</v>
      </c>
      <c r="J107" s="152">
        <f t="shared" ref="J107:J117" si="18">SUM(B107:I107)</f>
        <v>338271</v>
      </c>
      <c r="K107" s="113"/>
      <c r="L107" s="6" t="s">
        <v>7</v>
      </c>
      <c r="M107" s="20">
        <f t="shared" ref="M107:T107" si="19">B25/B$118</f>
        <v>0</v>
      </c>
      <c r="N107" s="20">
        <f t="shared" si="19"/>
        <v>0</v>
      </c>
      <c r="O107" s="20">
        <f t="shared" si="19"/>
        <v>0</v>
      </c>
      <c r="P107" s="20">
        <f t="shared" si="19"/>
        <v>0</v>
      </c>
      <c r="Q107" s="20">
        <f t="shared" si="19"/>
        <v>0</v>
      </c>
      <c r="R107" s="20">
        <f t="shared" si="19"/>
        <v>0</v>
      </c>
      <c r="S107" s="37">
        <f t="shared" si="19"/>
        <v>0</v>
      </c>
      <c r="T107" s="37">
        <f t="shared" si="19"/>
        <v>0.19510486684537359</v>
      </c>
      <c r="U107" s="37">
        <f t="shared" ref="U107:U116" si="20">SUM(B25:I25)/J$118</f>
        <v>2.1279659149342541E-2</v>
      </c>
    </row>
    <row r="108" spans="1:22" x14ac:dyDescent="0.25">
      <c r="A108" s="139">
        <v>40451</v>
      </c>
      <c r="B108" s="42">
        <v>3681</v>
      </c>
      <c r="C108" s="42">
        <v>17079</v>
      </c>
      <c r="D108" s="42">
        <v>44580</v>
      </c>
      <c r="E108" s="42">
        <v>37047</v>
      </c>
      <c r="F108" s="42">
        <v>69555</v>
      </c>
      <c r="G108" s="42">
        <v>72432</v>
      </c>
      <c r="H108" s="42">
        <v>59718</v>
      </c>
      <c r="I108" s="42">
        <v>36942</v>
      </c>
      <c r="J108" s="152">
        <f t="shared" si="18"/>
        <v>341034</v>
      </c>
      <c r="K108" s="113"/>
      <c r="L108" s="6" t="s">
        <v>9</v>
      </c>
      <c r="M108" s="20">
        <f t="shared" ref="M108:T108" si="21">B26/B$118</f>
        <v>1.8567639257294429E-2</v>
      </c>
      <c r="N108" s="20">
        <f t="shared" si="21"/>
        <v>4.0341911265885759E-2</v>
      </c>
      <c r="O108" s="20">
        <f t="shared" si="21"/>
        <v>4.3553034194715567E-2</v>
      </c>
      <c r="P108" s="20">
        <f t="shared" si="21"/>
        <v>3.8236641427070138E-2</v>
      </c>
      <c r="Q108" s="20">
        <f t="shared" si="21"/>
        <v>2.3302321537257628E-2</v>
      </c>
      <c r="R108" s="20">
        <f t="shared" si="21"/>
        <v>1.9011709358839095E-2</v>
      </c>
      <c r="S108" s="37">
        <f t="shared" si="21"/>
        <v>2.0726164910353093E-2</v>
      </c>
      <c r="T108" s="37">
        <f t="shared" si="21"/>
        <v>1.6245268531864164E-2</v>
      </c>
      <c r="U108" s="37">
        <f t="shared" si="20"/>
        <v>2.6242562256666421E-2</v>
      </c>
    </row>
    <row r="109" spans="1:22" x14ac:dyDescent="0.25">
      <c r="A109" s="139">
        <v>40482</v>
      </c>
      <c r="B109" s="42">
        <v>3618</v>
      </c>
      <c r="C109" s="42">
        <v>17346</v>
      </c>
      <c r="D109" s="42">
        <v>45252</v>
      </c>
      <c r="E109" s="42">
        <v>37473</v>
      </c>
      <c r="F109" s="42">
        <v>69933</v>
      </c>
      <c r="G109" s="42">
        <v>72882</v>
      </c>
      <c r="H109" s="42">
        <v>60210</v>
      </c>
      <c r="I109" s="42">
        <v>37080</v>
      </c>
      <c r="J109" s="152">
        <f t="shared" si="18"/>
        <v>343794</v>
      </c>
      <c r="K109" s="113"/>
      <c r="L109" s="6" t="s">
        <v>11</v>
      </c>
      <c r="M109" s="20">
        <f t="shared" ref="M109:T109" si="22">B27/B$118</f>
        <v>6.18921308576481E-3</v>
      </c>
      <c r="N109" s="20">
        <f t="shared" si="22"/>
        <v>1.7728732305187463E-2</v>
      </c>
      <c r="O109" s="20">
        <f t="shared" si="22"/>
        <v>2.2178545105309002E-2</v>
      </c>
      <c r="P109" s="20">
        <f t="shared" si="22"/>
        <v>2.1341381261620544E-2</v>
      </c>
      <c r="Q109" s="20">
        <f t="shared" si="22"/>
        <v>1.7215894270063474E-2</v>
      </c>
      <c r="R109" s="20">
        <f t="shared" si="22"/>
        <v>1.0211529480948511E-2</v>
      </c>
      <c r="S109" s="37">
        <f t="shared" si="22"/>
        <v>3.7956350197273134E-3</v>
      </c>
      <c r="T109" s="37">
        <f t="shared" si="22"/>
        <v>9.6986677802174122E-4</v>
      </c>
      <c r="U109" s="37">
        <f t="shared" si="20"/>
        <v>1.2605597590538456E-2</v>
      </c>
      <c r="V109" s="37"/>
    </row>
    <row r="110" spans="1:22" x14ac:dyDescent="0.25">
      <c r="A110" s="139">
        <v>40512</v>
      </c>
      <c r="B110" s="42">
        <v>3585</v>
      </c>
      <c r="C110" s="42">
        <v>17115</v>
      </c>
      <c r="D110" s="42">
        <v>45450</v>
      </c>
      <c r="E110" s="42">
        <v>37488</v>
      </c>
      <c r="F110" s="42">
        <v>69825</v>
      </c>
      <c r="G110" s="42">
        <v>72915</v>
      </c>
      <c r="H110" s="42">
        <v>60369</v>
      </c>
      <c r="I110" s="42">
        <v>37032</v>
      </c>
      <c r="J110" s="152">
        <f t="shared" si="18"/>
        <v>343779</v>
      </c>
      <c r="K110" s="113"/>
      <c r="L110" s="6" t="s">
        <v>13</v>
      </c>
      <c r="M110" s="20">
        <f t="shared" ref="M110:T110" si="23">B28/B$118</f>
        <v>4.8629531388152077E-2</v>
      </c>
      <c r="N110" s="20">
        <f t="shared" si="23"/>
        <v>3.690470806385962E-2</v>
      </c>
      <c r="O110" s="20">
        <f t="shared" si="23"/>
        <v>1.6818171665959395E-2</v>
      </c>
      <c r="P110" s="20">
        <f t="shared" si="23"/>
        <v>8.5688879308021878E-3</v>
      </c>
      <c r="Q110" s="20">
        <f t="shared" si="23"/>
        <v>6.3907486305538651E-3</v>
      </c>
      <c r="R110" s="20">
        <f t="shared" si="23"/>
        <v>4.441600221388173E-3</v>
      </c>
      <c r="S110" s="37">
        <f t="shared" si="23"/>
        <v>2.9965539629426162E-3</v>
      </c>
      <c r="T110" s="37">
        <f t="shared" si="23"/>
        <v>9.6986677802174122E-4</v>
      </c>
      <c r="U110" s="37">
        <f t="shared" si="20"/>
        <v>8.3038272239770814E-3</v>
      </c>
      <c r="V110" s="37"/>
    </row>
    <row r="111" spans="1:22" x14ac:dyDescent="0.25">
      <c r="A111" s="139">
        <v>40543</v>
      </c>
      <c r="B111" s="42">
        <v>3468</v>
      </c>
      <c r="C111" s="42">
        <v>16524</v>
      </c>
      <c r="D111" s="42">
        <v>44916</v>
      </c>
      <c r="E111" s="42">
        <v>37104</v>
      </c>
      <c r="F111" s="42">
        <v>69393</v>
      </c>
      <c r="G111" s="42">
        <v>72651</v>
      </c>
      <c r="H111" s="42">
        <v>60201</v>
      </c>
      <c r="I111" s="42">
        <v>37020</v>
      </c>
      <c r="J111" s="152">
        <f t="shared" si="18"/>
        <v>341277</v>
      </c>
      <c r="K111" s="113"/>
      <c r="L111" s="6" t="s">
        <v>15</v>
      </c>
      <c r="M111" s="20">
        <f t="shared" ref="M111:T111" si="24">B29/B$118</f>
        <v>4.2440318302387266E-2</v>
      </c>
      <c r="N111" s="20">
        <f t="shared" si="24"/>
        <v>0.11994030120754376</v>
      </c>
      <c r="O111" s="20">
        <f t="shared" si="24"/>
        <v>6.6736649319902613E-2</v>
      </c>
      <c r="P111" s="20">
        <f t="shared" si="24"/>
        <v>3.5164775942442938E-2</v>
      </c>
      <c r="Q111" s="20">
        <f t="shared" si="24"/>
        <v>2.0780801669420052E-2</v>
      </c>
      <c r="R111" s="20">
        <f t="shared" si="24"/>
        <v>1.4113496030579242E-2</v>
      </c>
      <c r="S111" s="37">
        <f t="shared" si="24"/>
        <v>7.1917295110622784E-3</v>
      </c>
      <c r="T111" s="37">
        <f t="shared" si="24"/>
        <v>1.6164446300362353E-3</v>
      </c>
      <c r="U111" s="37">
        <f t="shared" si="20"/>
        <v>2.7538382428560933E-2</v>
      </c>
      <c r="V111" s="37"/>
    </row>
    <row r="112" spans="1:22" x14ac:dyDescent="0.25">
      <c r="A112" s="139">
        <v>40574</v>
      </c>
      <c r="B112" s="42">
        <v>3399</v>
      </c>
      <c r="C112" s="42">
        <v>16614</v>
      </c>
      <c r="D112" s="42">
        <v>46239</v>
      </c>
      <c r="E112" s="42">
        <v>37719</v>
      </c>
      <c r="F112" s="42">
        <v>69942</v>
      </c>
      <c r="G112" s="42">
        <v>73047</v>
      </c>
      <c r="H112" s="42">
        <v>60549</v>
      </c>
      <c r="I112" s="42">
        <v>37242</v>
      </c>
      <c r="J112" s="152">
        <f t="shared" si="18"/>
        <v>344751</v>
      </c>
      <c r="K112" s="113"/>
      <c r="L112" s="6" t="s">
        <v>17</v>
      </c>
      <c r="M112" s="20">
        <f t="shared" ref="M112:T112" si="25">B30/B$118</f>
        <v>9.7259062776304164E-3</v>
      </c>
      <c r="N112" s="20">
        <f t="shared" si="25"/>
        <v>2.7678531047894712E-2</v>
      </c>
      <c r="O112" s="20">
        <f t="shared" si="25"/>
        <v>2.3317624461170795E-2</v>
      </c>
      <c r="P112" s="20">
        <f t="shared" si="25"/>
        <v>1.3419201853897765E-2</v>
      </c>
      <c r="Q112" s="20">
        <f t="shared" si="25"/>
        <v>9.5209112251108605E-3</v>
      </c>
      <c r="R112" s="20">
        <f t="shared" si="25"/>
        <v>5.8114395420032173E-3</v>
      </c>
      <c r="S112" s="37">
        <f t="shared" si="25"/>
        <v>3.096439095040703E-3</v>
      </c>
      <c r="T112" s="37">
        <f t="shared" si="25"/>
        <v>8.0822231501811764E-4</v>
      </c>
      <c r="U112" s="37">
        <f t="shared" si="20"/>
        <v>9.7759494600749286E-3</v>
      </c>
      <c r="V112" s="37"/>
    </row>
    <row r="113" spans="1:22" x14ac:dyDescent="0.25">
      <c r="A113" s="139">
        <v>40602</v>
      </c>
      <c r="B113" s="42">
        <v>3246</v>
      </c>
      <c r="C113" s="42">
        <v>16977</v>
      </c>
      <c r="D113" s="42">
        <v>46710</v>
      </c>
      <c r="E113" s="42">
        <v>37944</v>
      </c>
      <c r="F113" s="42">
        <v>69966</v>
      </c>
      <c r="G113" s="42">
        <v>73017</v>
      </c>
      <c r="H113" s="42">
        <v>60711</v>
      </c>
      <c r="I113" s="42">
        <v>37362</v>
      </c>
      <c r="J113" s="152">
        <f t="shared" si="18"/>
        <v>345933</v>
      </c>
      <c r="K113" s="113"/>
      <c r="L113" s="6" t="s">
        <v>19</v>
      </c>
      <c r="M113" s="20">
        <f t="shared" ref="M113:T113" si="26">B31/B$118</f>
        <v>5.5702917771883291E-2</v>
      </c>
      <c r="N113" s="20">
        <f t="shared" si="26"/>
        <v>0.3021120709149292</v>
      </c>
      <c r="O113" s="20">
        <f t="shared" si="26"/>
        <v>0.2735800594108056</v>
      </c>
      <c r="P113" s="20">
        <f t="shared" si="26"/>
        <v>0.20120718924308156</v>
      </c>
      <c r="Q113" s="20">
        <f t="shared" si="26"/>
        <v>0.16215981219024433</v>
      </c>
      <c r="R113" s="20">
        <f t="shared" si="26"/>
        <v>0.13959907985540584</v>
      </c>
      <c r="S113" s="37">
        <f t="shared" si="26"/>
        <v>0.10632772311841382</v>
      </c>
      <c r="T113" s="37">
        <f t="shared" si="26"/>
        <v>4.3967293936985598E-2</v>
      </c>
      <c r="U113" s="37">
        <f t="shared" si="20"/>
        <v>0.15929773011092338</v>
      </c>
      <c r="V113" s="16"/>
    </row>
    <row r="114" spans="1:22" x14ac:dyDescent="0.25">
      <c r="A114" s="139">
        <v>40633</v>
      </c>
      <c r="B114" s="42">
        <v>3102</v>
      </c>
      <c r="C114" s="42">
        <v>16137</v>
      </c>
      <c r="D114" s="42">
        <v>44748</v>
      </c>
      <c r="E114" s="42">
        <v>37170</v>
      </c>
      <c r="F114" s="42">
        <v>68502</v>
      </c>
      <c r="G114" s="42">
        <v>72069</v>
      </c>
      <c r="H114" s="42">
        <v>60177</v>
      </c>
      <c r="I114" s="42">
        <v>37338</v>
      </c>
      <c r="J114" s="152">
        <f t="shared" si="18"/>
        <v>339243</v>
      </c>
      <c r="K114" s="113"/>
      <c r="L114" s="6" t="s">
        <v>21</v>
      </c>
      <c r="M114" s="20">
        <f t="shared" ref="M114:T114" si="27">B32/B$118</f>
        <v>2.9177718832891247E-2</v>
      </c>
      <c r="N114" s="20">
        <f t="shared" si="27"/>
        <v>7.5256659581203922E-2</v>
      </c>
      <c r="O114" s="20">
        <f t="shared" si="27"/>
        <v>6.0840238536618053E-2</v>
      </c>
      <c r="P114" s="20">
        <f t="shared" si="27"/>
        <v>4.2521085392471236E-2</v>
      </c>
      <c r="Q114" s="20">
        <f t="shared" si="27"/>
        <v>3.5866446395965569E-2</v>
      </c>
      <c r="R114" s="20">
        <f t="shared" si="27"/>
        <v>2.9057197710016084E-2</v>
      </c>
      <c r="S114" s="37">
        <f t="shared" si="27"/>
        <v>2.0226739249862659E-2</v>
      </c>
      <c r="T114" s="37">
        <f t="shared" si="27"/>
        <v>9.1329121597047286E-3</v>
      </c>
      <c r="U114" s="37">
        <f t="shared" si="20"/>
        <v>3.4608095203114669E-2</v>
      </c>
      <c r="V114" s="37"/>
    </row>
    <row r="115" spans="1:22" x14ac:dyDescent="0.25">
      <c r="A115" s="154">
        <v>40663</v>
      </c>
      <c r="B115" s="42">
        <v>3111</v>
      </c>
      <c r="C115" s="42">
        <v>15774</v>
      </c>
      <c r="D115" s="42">
        <v>43980</v>
      </c>
      <c r="E115" s="42">
        <v>36774</v>
      </c>
      <c r="F115" s="42">
        <v>67764</v>
      </c>
      <c r="G115" s="42">
        <v>71610</v>
      </c>
      <c r="H115" s="42">
        <v>60141</v>
      </c>
      <c r="I115" s="42">
        <v>37209</v>
      </c>
      <c r="J115" s="152">
        <f t="shared" si="18"/>
        <v>336363</v>
      </c>
      <c r="K115" s="113"/>
      <c r="L115" s="21" t="s">
        <v>23</v>
      </c>
      <c r="M115" s="17">
        <f t="shared" ref="M115:T115" si="28">B33/B$118</f>
        <v>0.19982316534040673</v>
      </c>
      <c r="N115" s="17">
        <f t="shared" si="28"/>
        <v>0.23915698068834518</v>
      </c>
      <c r="O115" s="17">
        <f t="shared" si="28"/>
        <v>0.18453085564961025</v>
      </c>
      <c r="P115" s="17">
        <f t="shared" si="28"/>
        <v>0.1413866508582361</v>
      </c>
      <c r="Q115" s="17">
        <f t="shared" si="28"/>
        <v>0.11046865489957396</v>
      </c>
      <c r="R115" s="17">
        <f t="shared" si="28"/>
        <v>8.2024318107131122E-2</v>
      </c>
      <c r="S115" s="14">
        <f t="shared" si="28"/>
        <v>6.7722119562503125E-2</v>
      </c>
      <c r="T115" s="14">
        <f t="shared" si="28"/>
        <v>5.1726228161159529E-2</v>
      </c>
      <c r="U115" s="14">
        <f t="shared" si="20"/>
        <v>0.11075295673253507</v>
      </c>
    </row>
    <row r="116" spans="1:22" x14ac:dyDescent="0.25">
      <c r="A116" s="154">
        <v>40694</v>
      </c>
      <c r="B116" s="42">
        <v>3093</v>
      </c>
      <c r="C116" s="42">
        <v>15864</v>
      </c>
      <c r="D116" s="42">
        <v>44124</v>
      </c>
      <c r="E116" s="42">
        <v>36891</v>
      </c>
      <c r="F116" s="42">
        <v>67614</v>
      </c>
      <c r="G116" s="42">
        <v>71778</v>
      </c>
      <c r="H116" s="42">
        <v>60435</v>
      </c>
      <c r="I116" s="42">
        <v>37386</v>
      </c>
      <c r="J116" s="152">
        <f t="shared" si="18"/>
        <v>337185</v>
      </c>
      <c r="K116" s="113"/>
      <c r="L116" s="13" t="s">
        <v>109</v>
      </c>
      <c r="M116" s="17">
        <f t="shared" ref="M116:T116" si="29">B34/B$118</f>
        <v>0.41202475685234308</v>
      </c>
      <c r="N116" s="17">
        <f t="shared" si="29"/>
        <v>0.86110985482339109</v>
      </c>
      <c r="O116" s="17">
        <f t="shared" si="29"/>
        <v>0.69336430437987184</v>
      </c>
      <c r="P116" s="17">
        <f t="shared" si="29"/>
        <v>0.50362426234809088</v>
      </c>
      <c r="Q116" s="17">
        <f t="shared" si="29"/>
        <v>0.38866185549082688</v>
      </c>
      <c r="R116" s="17">
        <f t="shared" si="29"/>
        <v>0.31016483041320025</v>
      </c>
      <c r="S116" s="14">
        <f t="shared" si="29"/>
        <v>0.24571742496129451</v>
      </c>
      <c r="T116" s="14">
        <f t="shared" si="29"/>
        <v>0.34106981693764565</v>
      </c>
      <c r="U116" s="14">
        <f t="shared" si="20"/>
        <v>0.41744802762065675</v>
      </c>
    </row>
    <row r="117" spans="1:22" x14ac:dyDescent="0.25">
      <c r="A117" s="155">
        <v>40724</v>
      </c>
      <c r="B117" s="156">
        <v>3036</v>
      </c>
      <c r="C117" s="156">
        <v>15471</v>
      </c>
      <c r="D117" s="156">
        <v>43779</v>
      </c>
      <c r="E117" s="156">
        <v>36366</v>
      </c>
      <c r="F117" s="156">
        <v>67167</v>
      </c>
      <c r="G117" s="156">
        <v>71481</v>
      </c>
      <c r="H117" s="156">
        <v>60558</v>
      </c>
      <c r="I117" s="156">
        <v>37398</v>
      </c>
      <c r="J117" s="156">
        <f t="shared" si="18"/>
        <v>335256</v>
      </c>
      <c r="K117" s="113"/>
      <c r="L117" s="113"/>
      <c r="M117" s="158"/>
      <c r="N117" s="158"/>
      <c r="O117" s="158"/>
      <c r="P117" s="158"/>
      <c r="Q117" s="158"/>
      <c r="R117" s="158"/>
      <c r="S117" s="147"/>
      <c r="T117" s="158"/>
      <c r="U117" s="147"/>
    </row>
    <row r="118" spans="1:22" x14ac:dyDescent="0.25">
      <c r="A118" s="13" t="s">
        <v>608</v>
      </c>
      <c r="B118" s="156">
        <f>AVERAGE(B106:B117)</f>
        <v>3393</v>
      </c>
      <c r="C118" s="156">
        <f t="shared" ref="C118:J118" si="30">AVERAGE(C106:C117)</f>
        <v>16583.25</v>
      </c>
      <c r="D118" s="156">
        <f t="shared" si="30"/>
        <v>44773</v>
      </c>
      <c r="E118" s="156">
        <f t="shared" si="30"/>
        <v>37111</v>
      </c>
      <c r="F118" s="156">
        <f t="shared" si="30"/>
        <v>69006</v>
      </c>
      <c r="G118" s="156">
        <f t="shared" si="30"/>
        <v>72271.25</v>
      </c>
      <c r="H118" s="156">
        <f t="shared" si="30"/>
        <v>60069</v>
      </c>
      <c r="I118" s="156">
        <f t="shared" si="30"/>
        <v>37118.5</v>
      </c>
      <c r="J118" s="156">
        <f t="shared" si="30"/>
        <v>340325</v>
      </c>
      <c r="K118" s="113"/>
      <c r="L118" s="113"/>
      <c r="M118" s="113"/>
      <c r="N118" s="113"/>
      <c r="O118" s="113"/>
      <c r="P118" s="20"/>
      <c r="Q118" s="158"/>
      <c r="R118" s="158"/>
      <c r="S118" s="147"/>
      <c r="T118" s="158"/>
    </row>
    <row r="119" spans="1:22" x14ac:dyDescent="0.25">
      <c r="A119" s="113"/>
      <c r="B119" s="113"/>
      <c r="C119" s="113"/>
      <c r="D119" s="113"/>
      <c r="E119" s="113"/>
      <c r="F119" s="113"/>
      <c r="G119" s="113"/>
      <c r="H119" s="113"/>
      <c r="I119" s="113"/>
      <c r="J119" s="113"/>
      <c r="K119" s="113"/>
      <c r="L119" s="113"/>
      <c r="M119" s="113"/>
      <c r="N119" s="113"/>
      <c r="O119" s="113"/>
      <c r="P119" s="20"/>
      <c r="Q119" s="158"/>
      <c r="R119" s="158"/>
      <c r="S119" s="147"/>
      <c r="T119" s="158"/>
    </row>
    <row r="120" spans="1:22" x14ac:dyDescent="0.25">
      <c r="A120" s="113"/>
      <c r="B120" s="113"/>
      <c r="C120" s="113"/>
      <c r="D120" s="113"/>
      <c r="E120" s="113"/>
      <c r="F120" s="113"/>
      <c r="G120" s="113"/>
      <c r="H120" s="113"/>
      <c r="I120" s="113"/>
      <c r="J120" s="113"/>
      <c r="K120" s="113"/>
      <c r="L120" s="113"/>
      <c r="M120" s="113"/>
      <c r="N120" s="113"/>
      <c r="O120" s="113"/>
      <c r="P120" s="20"/>
      <c r="Q120" s="158"/>
      <c r="R120" s="158"/>
      <c r="S120" s="147"/>
      <c r="T120" s="158"/>
    </row>
    <row r="121" spans="1:22" x14ac:dyDescent="0.25">
      <c r="A121" s="151" t="s">
        <v>625</v>
      </c>
      <c r="B121" s="113"/>
      <c r="C121" s="113"/>
      <c r="D121" s="113"/>
      <c r="E121" s="113"/>
      <c r="F121" s="113"/>
      <c r="G121" s="113"/>
      <c r="H121" s="113"/>
      <c r="I121" s="113"/>
      <c r="J121" s="151" t="s">
        <v>628</v>
      </c>
      <c r="K121" s="113"/>
      <c r="L121" s="113"/>
      <c r="M121" s="113"/>
      <c r="N121" s="113"/>
      <c r="O121" s="113"/>
      <c r="P121" s="113"/>
      <c r="Q121" s="113"/>
      <c r="R121" s="113"/>
    </row>
    <row r="122" spans="1:22" x14ac:dyDescent="0.25">
      <c r="A122" s="21"/>
      <c r="B122" s="21"/>
      <c r="C122" s="21"/>
      <c r="D122" s="21"/>
      <c r="E122" s="21"/>
      <c r="F122" s="21"/>
      <c r="G122" s="21"/>
      <c r="H122" s="21"/>
      <c r="I122" s="113"/>
      <c r="J122" s="21"/>
      <c r="K122" s="21"/>
      <c r="L122" s="21"/>
      <c r="M122" s="21"/>
      <c r="N122" s="21"/>
      <c r="O122" s="21"/>
      <c r="P122" s="21"/>
      <c r="Q122" s="21"/>
      <c r="R122" s="113"/>
    </row>
    <row r="123" spans="1:22" x14ac:dyDescent="0.25">
      <c r="A123" s="142" t="s">
        <v>607</v>
      </c>
      <c r="B123" s="142" t="s">
        <v>118</v>
      </c>
      <c r="C123" s="142" t="s">
        <v>119</v>
      </c>
      <c r="D123" s="142" t="s">
        <v>120</v>
      </c>
      <c r="E123" s="142" t="s">
        <v>121</v>
      </c>
      <c r="F123" s="142" t="s">
        <v>122</v>
      </c>
      <c r="G123" s="142" t="s">
        <v>123</v>
      </c>
      <c r="H123" s="142" t="s">
        <v>109</v>
      </c>
      <c r="I123" s="113"/>
      <c r="J123" s="142" t="s">
        <v>2</v>
      </c>
      <c r="K123" s="142" t="s">
        <v>118</v>
      </c>
      <c r="L123" s="142" t="s">
        <v>119</v>
      </c>
      <c r="M123" s="142" t="s">
        <v>120</v>
      </c>
      <c r="N123" s="142" t="s">
        <v>121</v>
      </c>
      <c r="O123" s="142" t="s">
        <v>122</v>
      </c>
      <c r="P123" s="142" t="s">
        <v>123</v>
      </c>
      <c r="Q123" s="141" t="s">
        <v>109</v>
      </c>
      <c r="R123" s="113"/>
    </row>
    <row r="124" spans="1:22" x14ac:dyDescent="0.25">
      <c r="A124" s="139">
        <v>40390</v>
      </c>
      <c r="B124" s="42">
        <v>18345</v>
      </c>
      <c r="C124" s="42">
        <v>109062</v>
      </c>
      <c r="D124" s="42">
        <v>140217</v>
      </c>
      <c r="E124" s="42">
        <v>30912</v>
      </c>
      <c r="F124" s="42">
        <v>32637</v>
      </c>
      <c r="G124" s="42">
        <v>5838</v>
      </c>
      <c r="H124" s="152">
        <f>SUM(B124:G124)</f>
        <v>337011</v>
      </c>
      <c r="I124" s="113"/>
      <c r="J124" s="6" t="s">
        <v>5</v>
      </c>
      <c r="K124" s="16">
        <f>B40/B$136</f>
        <v>5.5295042419971265E-3</v>
      </c>
      <c r="L124" s="20">
        <f t="shared" ref="L124:P124" si="31">C40/C$136</f>
        <v>6.0075431034482757E-3</v>
      </c>
      <c r="M124" s="20">
        <f t="shared" si="31"/>
        <v>8.0408281202082529E-3</v>
      </c>
      <c r="N124" s="20">
        <f t="shared" si="31"/>
        <v>8.2272661278613955E-3</v>
      </c>
      <c r="O124" s="20">
        <f t="shared" si="31"/>
        <v>4.9919497107288402E-3</v>
      </c>
      <c r="P124" s="20">
        <f t="shared" si="31"/>
        <v>1.3402275077559462E-2</v>
      </c>
      <c r="Q124" s="20">
        <f>SUM('Demographic Characteristics'!B40:G40)/H$136</f>
        <v>7.0608509897458994E-3</v>
      </c>
      <c r="R124" s="113"/>
    </row>
    <row r="125" spans="1:22" x14ac:dyDescent="0.25">
      <c r="A125" s="139">
        <v>40421</v>
      </c>
      <c r="B125" s="42">
        <v>18243</v>
      </c>
      <c r="C125" s="42">
        <v>110094</v>
      </c>
      <c r="D125" s="42">
        <v>140793</v>
      </c>
      <c r="E125" s="42">
        <v>30720</v>
      </c>
      <c r="F125" s="42">
        <v>32487</v>
      </c>
      <c r="G125" s="42">
        <v>5937</v>
      </c>
      <c r="H125" s="152">
        <f t="shared" ref="H125:H135" si="32">SUM(B125:G125)</f>
        <v>338274</v>
      </c>
      <c r="I125" s="113"/>
      <c r="J125" s="6" t="s">
        <v>7</v>
      </c>
      <c r="K125" s="16">
        <f t="shared" ref="K125:P125" si="33">B41/B$136</f>
        <v>5.9360854362616212E-2</v>
      </c>
      <c r="L125" s="20">
        <f t="shared" si="33"/>
        <v>8.755387931034482E-3</v>
      </c>
      <c r="M125" s="20">
        <f t="shared" si="33"/>
        <v>2.484573345080222E-2</v>
      </c>
      <c r="N125" s="20">
        <f t="shared" si="33"/>
        <v>2.9230992595460484E-2</v>
      </c>
      <c r="O125" s="20">
        <f t="shared" si="33"/>
        <v>1.8303815606005747E-2</v>
      </c>
      <c r="P125" s="20">
        <f t="shared" si="33"/>
        <v>2.8293691830403308E-2</v>
      </c>
      <c r="Q125" s="20">
        <f>SUM('Demographic Characteristics'!B41:G41)/H$136</f>
        <v>2.1288333508409921E-2</v>
      </c>
      <c r="R125" s="113"/>
    </row>
    <row r="126" spans="1:22" x14ac:dyDescent="0.25">
      <c r="A126" s="139">
        <v>40451</v>
      </c>
      <c r="B126" s="42">
        <v>18435</v>
      </c>
      <c r="C126" s="42">
        <v>111522</v>
      </c>
      <c r="D126" s="42">
        <v>141414</v>
      </c>
      <c r="E126" s="42">
        <v>30954</v>
      </c>
      <c r="F126" s="42">
        <v>32709</v>
      </c>
      <c r="G126" s="42">
        <v>6006</v>
      </c>
      <c r="H126" s="152">
        <f t="shared" si="32"/>
        <v>341040</v>
      </c>
      <c r="I126" s="113"/>
      <c r="J126" s="6" t="s">
        <v>9</v>
      </c>
      <c r="K126" s="16">
        <f t="shared" ref="K126:P126" si="34">B42/B$136</f>
        <v>7.8226221776488761E-2</v>
      </c>
      <c r="L126" s="20">
        <f t="shared" si="34"/>
        <v>1.7645474137931036E-2</v>
      </c>
      <c r="M126" s="20">
        <f t="shared" si="34"/>
        <v>2.0038254204328504E-2</v>
      </c>
      <c r="N126" s="20">
        <f t="shared" si="34"/>
        <v>3.5909596863959732E-2</v>
      </c>
      <c r="O126" s="20">
        <f t="shared" si="34"/>
        <v>4.1322250383255398E-2</v>
      </c>
      <c r="P126" s="20">
        <f t="shared" si="34"/>
        <v>4.1199586349534641E-2</v>
      </c>
      <c r="Q126" s="20">
        <f>SUM('Demographic Characteristics'!B42:G42)/H$136</f>
        <v>2.6260018849504411E-2</v>
      </c>
      <c r="R126" s="113"/>
    </row>
    <row r="127" spans="1:22" x14ac:dyDescent="0.25">
      <c r="A127" s="139">
        <v>40482</v>
      </c>
      <c r="B127" s="42">
        <v>18555</v>
      </c>
      <c r="C127" s="42">
        <v>112803</v>
      </c>
      <c r="D127" s="42">
        <v>142266</v>
      </c>
      <c r="E127" s="42">
        <v>31125</v>
      </c>
      <c r="F127" s="42">
        <v>32997</v>
      </c>
      <c r="G127" s="42">
        <v>6045</v>
      </c>
      <c r="H127" s="152">
        <f t="shared" si="32"/>
        <v>343791</v>
      </c>
      <c r="I127" s="113"/>
      <c r="J127" s="6" t="s">
        <v>11</v>
      </c>
      <c r="K127" s="16">
        <f t="shared" ref="K127:P127" si="35">B43/B$136</f>
        <v>2.6021196432927654E-3</v>
      </c>
      <c r="L127" s="20">
        <f t="shared" si="35"/>
        <v>2.2279094827586207E-2</v>
      </c>
      <c r="M127" s="20">
        <f t="shared" si="35"/>
        <v>9.1682458196025319E-3</v>
      </c>
      <c r="N127" s="20">
        <f t="shared" si="35"/>
        <v>4.3556114794560327E-3</v>
      </c>
      <c r="O127" s="20">
        <f t="shared" si="35"/>
        <v>9.7065688819727453E-3</v>
      </c>
      <c r="P127" s="20">
        <f t="shared" si="35"/>
        <v>1.9855222337125129E-3</v>
      </c>
      <c r="Q127" s="20">
        <f>SUM('Demographic Characteristics'!B43:G43)/H$136</f>
        <v>1.2587884161494561E-2</v>
      </c>
      <c r="R127" s="113"/>
    </row>
    <row r="128" spans="1:22" x14ac:dyDescent="0.25">
      <c r="A128" s="139">
        <v>40512</v>
      </c>
      <c r="B128" s="42">
        <v>18534</v>
      </c>
      <c r="C128" s="42">
        <v>113223</v>
      </c>
      <c r="D128" s="42">
        <v>141873</v>
      </c>
      <c r="E128" s="42">
        <v>31134</v>
      </c>
      <c r="F128" s="42">
        <v>32967</v>
      </c>
      <c r="G128" s="42">
        <v>6054</v>
      </c>
      <c r="H128" s="152">
        <f t="shared" si="32"/>
        <v>343785</v>
      </c>
      <c r="I128" s="113"/>
      <c r="J128" s="6" t="s">
        <v>13</v>
      </c>
      <c r="K128" s="16">
        <f t="shared" ref="K128:P128" si="36">B44/B$136</f>
        <v>5.3668717642913286E-3</v>
      </c>
      <c r="L128" s="20">
        <f t="shared" si="36"/>
        <v>1.0452586206896552E-2</v>
      </c>
      <c r="M128" s="20">
        <f t="shared" si="36"/>
        <v>7.4664832544790926E-3</v>
      </c>
      <c r="N128" s="20">
        <f t="shared" si="36"/>
        <v>5.9042733388181773E-3</v>
      </c>
      <c r="O128" s="20">
        <f t="shared" si="36"/>
        <v>8.4123596977097124E-3</v>
      </c>
      <c r="P128" s="20">
        <f t="shared" si="36"/>
        <v>9.4312306101344365E-3</v>
      </c>
      <c r="Q128" s="20">
        <f>SUM('Demographic Characteristics'!B44:G44)/H$136</f>
        <v>8.3125873699505404E-3</v>
      </c>
      <c r="R128" s="113"/>
    </row>
    <row r="129" spans="1:31" x14ac:dyDescent="0.25">
      <c r="A129" s="139">
        <v>40543</v>
      </c>
      <c r="B129" s="42">
        <v>18444</v>
      </c>
      <c r="C129" s="42">
        <v>112407</v>
      </c>
      <c r="D129" s="42">
        <v>140952</v>
      </c>
      <c r="E129" s="42">
        <v>30942</v>
      </c>
      <c r="F129" s="42">
        <v>32538</v>
      </c>
      <c r="G129" s="42">
        <v>6000</v>
      </c>
      <c r="H129" s="152">
        <f t="shared" si="32"/>
        <v>341283</v>
      </c>
      <c r="I129" s="113"/>
      <c r="J129" s="6" t="s">
        <v>15</v>
      </c>
      <c r="K129" s="16">
        <f t="shared" ref="K129:P129" si="37">B45/B$136</f>
        <v>3.0574905808689996E-2</v>
      </c>
      <c r="L129" s="20">
        <f t="shared" si="37"/>
        <v>3.3243534482758623E-2</v>
      </c>
      <c r="M129" s="20">
        <f t="shared" si="37"/>
        <v>1.916610088970274E-2</v>
      </c>
      <c r="N129" s="20">
        <f t="shared" si="37"/>
        <v>3.9200503315104294E-2</v>
      </c>
      <c r="O129" s="20">
        <f t="shared" si="37"/>
        <v>3.3464551764515557E-2</v>
      </c>
      <c r="P129" s="20">
        <f t="shared" si="37"/>
        <v>1.6380558428128231E-2</v>
      </c>
      <c r="Q129" s="20">
        <f>SUM('Demographic Characteristics'!B45:G45)/H$136</f>
        <v>2.7529385319571088E-2</v>
      </c>
      <c r="R129" s="113"/>
    </row>
    <row r="130" spans="1:31" x14ac:dyDescent="0.25">
      <c r="A130" s="139">
        <v>40574</v>
      </c>
      <c r="B130" s="42">
        <v>18702</v>
      </c>
      <c r="C130" s="42">
        <v>113193</v>
      </c>
      <c r="D130" s="42">
        <v>142752</v>
      </c>
      <c r="E130" s="42">
        <v>31416</v>
      </c>
      <c r="F130" s="42">
        <v>32595</v>
      </c>
      <c r="G130" s="42">
        <v>6093</v>
      </c>
      <c r="H130" s="152">
        <f t="shared" si="32"/>
        <v>344751</v>
      </c>
      <c r="I130" s="113"/>
      <c r="J130" s="6" t="s">
        <v>17</v>
      </c>
      <c r="K130" s="16">
        <f t="shared" ref="K130:P130" si="38">B46/B$136</f>
        <v>1.0896376006288455E-2</v>
      </c>
      <c r="L130" s="20">
        <f t="shared" si="38"/>
        <v>1.0910560344827586E-2</v>
      </c>
      <c r="M130" s="20">
        <f t="shared" si="38"/>
        <v>7.80683576750378E-3</v>
      </c>
      <c r="N130" s="20">
        <f t="shared" si="38"/>
        <v>1.1711755311426221E-2</v>
      </c>
      <c r="O130" s="20">
        <f t="shared" si="38"/>
        <v>1.1832769684690584E-2</v>
      </c>
      <c r="P130" s="20">
        <f t="shared" si="38"/>
        <v>9.9276111685625643E-3</v>
      </c>
      <c r="Q130" s="20">
        <f>SUM('Demographic Characteristics'!B46:G46)/H$136</f>
        <v>9.7670697835686091E-3</v>
      </c>
      <c r="R130" s="113"/>
    </row>
    <row r="131" spans="1:31" x14ac:dyDescent="0.25">
      <c r="A131" s="139">
        <v>40602</v>
      </c>
      <c r="B131" s="42">
        <v>18765</v>
      </c>
      <c r="C131" s="42">
        <v>113499</v>
      </c>
      <c r="D131" s="42">
        <v>143127</v>
      </c>
      <c r="E131" s="42">
        <v>31743</v>
      </c>
      <c r="F131" s="42">
        <v>32637</v>
      </c>
      <c r="G131" s="42">
        <v>6168</v>
      </c>
      <c r="H131" s="152">
        <f t="shared" si="32"/>
        <v>345939</v>
      </c>
      <c r="I131" s="113"/>
      <c r="J131" s="6" t="s">
        <v>19</v>
      </c>
      <c r="K131" s="16">
        <f t="shared" ref="K131:P131" si="39">B47/B$136</f>
        <v>0.12587753774428753</v>
      </c>
      <c r="L131" s="20">
        <f t="shared" si="39"/>
        <v>0.14819504310344828</v>
      </c>
      <c r="M131" s="20">
        <f t="shared" si="39"/>
        <v>0.1777065558630152</v>
      </c>
      <c r="N131" s="20">
        <f t="shared" si="39"/>
        <v>0.13066834438368097</v>
      </c>
      <c r="O131" s="20">
        <f t="shared" si="39"/>
        <v>0.15530510211156393</v>
      </c>
      <c r="P131" s="20">
        <f t="shared" si="39"/>
        <v>0.20500517063081697</v>
      </c>
      <c r="Q131" s="20">
        <f>SUM('Demographic Characteristics'!B47:G47)/H$136</f>
        <v>0.15930549199336816</v>
      </c>
      <c r="R131" s="113"/>
    </row>
    <row r="132" spans="1:31" x14ac:dyDescent="0.25">
      <c r="A132" s="139">
        <v>40633</v>
      </c>
      <c r="B132" s="42">
        <v>18369</v>
      </c>
      <c r="C132" s="42">
        <v>111213</v>
      </c>
      <c r="D132" s="42">
        <v>140547</v>
      </c>
      <c r="E132" s="42">
        <v>30852</v>
      </c>
      <c r="F132" s="42">
        <v>32151</v>
      </c>
      <c r="G132" s="42">
        <v>6108</v>
      </c>
      <c r="H132" s="152">
        <f t="shared" si="32"/>
        <v>339240</v>
      </c>
      <c r="I132" s="113"/>
      <c r="J132" s="6" t="s">
        <v>21</v>
      </c>
      <c r="K132" s="16">
        <f t="shared" ref="K132:P132" si="40">B48/B$136</f>
        <v>2.3744341745046485E-2</v>
      </c>
      <c r="L132" s="20">
        <f t="shared" si="40"/>
        <v>3.7257543103448275E-2</v>
      </c>
      <c r="M132" s="20">
        <f t="shared" si="40"/>
        <v>3.4141611462789011E-2</v>
      </c>
      <c r="N132" s="20">
        <f t="shared" si="40"/>
        <v>2.5456129313265258E-2</v>
      </c>
      <c r="O132" s="20">
        <f t="shared" si="40"/>
        <v>4.1969354975386917E-2</v>
      </c>
      <c r="P132" s="20">
        <f t="shared" si="40"/>
        <v>3.6732161323681491E-2</v>
      </c>
      <c r="Q132" s="20">
        <f>SUM('Demographic Characteristics'!B48:G48)/H$136</f>
        <v>3.4599051354248005E-2</v>
      </c>
      <c r="R132" s="113"/>
    </row>
    <row r="133" spans="1:31" x14ac:dyDescent="0.25">
      <c r="A133" s="154">
        <v>40663</v>
      </c>
      <c r="B133" s="42">
        <v>18267</v>
      </c>
      <c r="C133" s="42">
        <v>109998</v>
      </c>
      <c r="D133" s="42">
        <v>139440</v>
      </c>
      <c r="E133" s="42">
        <v>30699</v>
      </c>
      <c r="F133" s="42">
        <v>31899</v>
      </c>
      <c r="G133" s="42">
        <v>6060</v>
      </c>
      <c r="H133" s="152">
        <f t="shared" si="32"/>
        <v>336363</v>
      </c>
      <c r="I133" s="113"/>
      <c r="J133" s="21" t="s">
        <v>23</v>
      </c>
      <c r="K133" s="17">
        <f t="shared" ref="K133:P133" si="41">B49/B$136</f>
        <v>0.12799175995446291</v>
      </c>
      <c r="L133" s="17">
        <f t="shared" si="41"/>
        <v>0.11527478448275862</v>
      </c>
      <c r="M133" s="17">
        <f t="shared" si="41"/>
        <v>9.9085125354312284E-2</v>
      </c>
      <c r="N133" s="17">
        <f t="shared" si="41"/>
        <v>0.10463146687315492</v>
      </c>
      <c r="O133" s="17">
        <f t="shared" si="41"/>
        <v>0.13857282622930614</v>
      </c>
      <c r="P133" s="17">
        <f t="shared" si="41"/>
        <v>0.12806618407445708</v>
      </c>
      <c r="Q133" s="17">
        <f>SUM('Demographic Characteristics'!B49:G49)/H$136</f>
        <v>0.11073459442345567</v>
      </c>
      <c r="R133" s="113"/>
    </row>
    <row r="134" spans="1:31" x14ac:dyDescent="0.25">
      <c r="A134" s="154">
        <v>40694</v>
      </c>
      <c r="B134" s="42">
        <v>18342</v>
      </c>
      <c r="C134" s="42">
        <v>110004</v>
      </c>
      <c r="D134" s="42">
        <v>139839</v>
      </c>
      <c r="E134" s="42">
        <v>30813</v>
      </c>
      <c r="F134" s="42">
        <v>32067</v>
      </c>
      <c r="G134" s="42">
        <v>6117</v>
      </c>
      <c r="H134" s="152">
        <f t="shared" si="32"/>
        <v>337182</v>
      </c>
      <c r="I134" s="113"/>
      <c r="J134" s="13" t="s">
        <v>109</v>
      </c>
      <c r="K134" s="17">
        <f t="shared" ref="K134:P134" si="42">B50/B$136</f>
        <v>0.47017049304746156</v>
      </c>
      <c r="L134" s="17">
        <f t="shared" si="42"/>
        <v>0.41002155172413796</v>
      </c>
      <c r="M134" s="17">
        <f t="shared" si="42"/>
        <v>0.40746577418674362</v>
      </c>
      <c r="N134" s="17">
        <f t="shared" si="42"/>
        <v>0.39529593960218751</v>
      </c>
      <c r="O134" s="17">
        <f t="shared" si="42"/>
        <v>0.46388154904513557</v>
      </c>
      <c r="P134" s="17">
        <f t="shared" si="42"/>
        <v>0.49042399172699069</v>
      </c>
      <c r="Q134" s="17">
        <f>SUM('Demographic Characteristics'!B50:G50)/H$136</f>
        <v>0.41744526775331686</v>
      </c>
      <c r="R134" s="113"/>
    </row>
    <row r="135" spans="1:31" x14ac:dyDescent="0.25">
      <c r="A135" s="155">
        <v>40724</v>
      </c>
      <c r="B135" s="156">
        <v>18357</v>
      </c>
      <c r="C135" s="42">
        <v>109302</v>
      </c>
      <c r="D135" s="42">
        <v>139143</v>
      </c>
      <c r="E135" s="42">
        <v>30624</v>
      </c>
      <c r="F135" s="42">
        <v>31743</v>
      </c>
      <c r="G135" s="42">
        <v>6099</v>
      </c>
      <c r="H135" s="156">
        <f t="shared" si="32"/>
        <v>335268</v>
      </c>
      <c r="I135" s="113"/>
      <c r="J135" s="113"/>
      <c r="K135" s="158"/>
      <c r="L135" s="158"/>
      <c r="M135" s="158"/>
      <c r="N135" s="158"/>
      <c r="O135" s="158"/>
      <c r="P135" s="158"/>
      <c r="Q135" s="158"/>
      <c r="R135" s="113"/>
    </row>
    <row r="136" spans="1:31" x14ac:dyDescent="0.25">
      <c r="A136" s="13" t="s">
        <v>608</v>
      </c>
      <c r="B136" s="157">
        <f>AVERAGE(B124:B135)</f>
        <v>18446.5</v>
      </c>
      <c r="C136" s="157">
        <f t="shared" ref="C136:H136" si="43">AVERAGE(C124:C135)</f>
        <v>111360</v>
      </c>
      <c r="D136" s="157">
        <f t="shared" si="43"/>
        <v>141030.25</v>
      </c>
      <c r="E136" s="157">
        <f t="shared" si="43"/>
        <v>30994.5</v>
      </c>
      <c r="F136" s="157">
        <f t="shared" si="43"/>
        <v>32452.25</v>
      </c>
      <c r="G136" s="157">
        <f t="shared" si="43"/>
        <v>6043.75</v>
      </c>
      <c r="H136" s="156">
        <f t="shared" si="43"/>
        <v>340327.25</v>
      </c>
      <c r="I136" s="113"/>
      <c r="J136" s="113"/>
      <c r="K136" s="158"/>
      <c r="L136" s="158"/>
      <c r="M136" s="158"/>
      <c r="N136" s="158"/>
      <c r="O136" s="158"/>
      <c r="P136" s="158"/>
      <c r="Q136" s="113"/>
      <c r="R136" s="113"/>
    </row>
    <row r="137" spans="1:31" x14ac:dyDescent="0.25">
      <c r="A137" s="113"/>
      <c r="B137" s="113"/>
      <c r="C137" s="113"/>
      <c r="D137" s="113"/>
      <c r="E137" s="113"/>
      <c r="F137" s="113"/>
      <c r="G137" s="113"/>
      <c r="H137" s="113"/>
      <c r="I137" s="113"/>
      <c r="J137" s="113"/>
      <c r="K137" s="113"/>
      <c r="L137" s="113"/>
      <c r="M137" s="113"/>
      <c r="N137" s="113"/>
      <c r="O137" s="113"/>
      <c r="P137" s="113"/>
      <c r="Q137" s="113"/>
      <c r="R137" s="113"/>
    </row>
    <row r="138" spans="1:31" x14ac:dyDescent="0.25">
      <c r="A138" s="113"/>
      <c r="B138" s="113"/>
      <c r="C138" s="113"/>
      <c r="D138" s="113"/>
      <c r="E138" s="113"/>
      <c r="F138" s="113"/>
      <c r="G138" s="113"/>
      <c r="H138" s="113"/>
      <c r="I138" s="113"/>
      <c r="J138" s="113"/>
      <c r="K138" s="113"/>
      <c r="L138" s="113"/>
      <c r="M138" s="113"/>
      <c r="N138" s="113"/>
      <c r="O138" s="113"/>
      <c r="P138" s="113"/>
      <c r="Q138" s="113"/>
      <c r="R138" s="113"/>
    </row>
    <row r="139" spans="1:31" x14ac:dyDescent="0.25">
      <c r="A139" s="151" t="s">
        <v>626</v>
      </c>
      <c r="B139" s="113"/>
      <c r="C139" s="113"/>
      <c r="D139" s="113"/>
      <c r="E139" s="113"/>
      <c r="F139" s="113"/>
      <c r="G139" s="113"/>
      <c r="H139" s="113"/>
      <c r="I139" s="113"/>
      <c r="J139" s="113"/>
      <c r="K139" s="113"/>
      <c r="L139" s="113"/>
      <c r="M139" s="113"/>
      <c r="N139" s="113"/>
      <c r="O139" s="113"/>
      <c r="P139" s="113"/>
      <c r="Q139" s="151" t="s">
        <v>627</v>
      </c>
      <c r="R139" s="113"/>
    </row>
    <row r="140" spans="1:31" x14ac:dyDescent="0.25">
      <c r="A140" s="21"/>
      <c r="B140" s="21"/>
      <c r="C140" s="21"/>
      <c r="D140" s="21"/>
      <c r="E140" s="21"/>
      <c r="F140" s="21"/>
      <c r="G140" s="21"/>
      <c r="H140" s="21"/>
      <c r="I140" s="21"/>
      <c r="J140" s="21"/>
      <c r="K140" s="21"/>
      <c r="L140" s="21"/>
      <c r="M140" s="21"/>
      <c r="N140" s="21"/>
      <c r="O140" s="21"/>
      <c r="P140" s="113"/>
      <c r="Q140" s="21"/>
      <c r="R140" s="21"/>
      <c r="S140" s="3"/>
      <c r="T140" s="3"/>
      <c r="U140" s="3"/>
      <c r="V140" s="3"/>
      <c r="W140" s="3"/>
      <c r="X140" s="3"/>
      <c r="Y140" s="3"/>
      <c r="Z140" s="3"/>
      <c r="AA140" s="3"/>
      <c r="AB140" s="3"/>
      <c r="AC140" s="3"/>
      <c r="AD140" s="3"/>
      <c r="AE140" s="3"/>
    </row>
    <row r="141" spans="1:31" x14ac:dyDescent="0.25">
      <c r="A141" s="142" t="s">
        <v>607</v>
      </c>
      <c r="B141" s="142" t="s">
        <v>124</v>
      </c>
      <c r="C141" s="142" t="s">
        <v>125</v>
      </c>
      <c r="D141" s="142" t="s">
        <v>126</v>
      </c>
      <c r="E141" s="142" t="s">
        <v>127</v>
      </c>
      <c r="F141" s="142" t="s">
        <v>128</v>
      </c>
      <c r="G141" s="142" t="s">
        <v>129</v>
      </c>
      <c r="H141" s="142" t="s">
        <v>130</v>
      </c>
      <c r="I141" s="142" t="s">
        <v>121</v>
      </c>
      <c r="J141" s="142" t="s">
        <v>131</v>
      </c>
      <c r="K141" s="142" t="s">
        <v>132</v>
      </c>
      <c r="L141" s="142" t="s">
        <v>133</v>
      </c>
      <c r="M141" s="142" t="s">
        <v>134</v>
      </c>
      <c r="N141" s="142" t="s">
        <v>135</v>
      </c>
      <c r="O141" s="141" t="s">
        <v>109</v>
      </c>
      <c r="P141" s="113"/>
      <c r="Q141" s="142" t="s">
        <v>2</v>
      </c>
      <c r="R141" s="142" t="s">
        <v>124</v>
      </c>
      <c r="S141" s="4" t="s">
        <v>125</v>
      </c>
      <c r="T141" s="4" t="s">
        <v>126</v>
      </c>
      <c r="U141" s="4" t="s">
        <v>127</v>
      </c>
      <c r="V141" s="4" t="s">
        <v>128</v>
      </c>
      <c r="W141" s="4" t="s">
        <v>129</v>
      </c>
      <c r="X141" s="4" t="s">
        <v>130</v>
      </c>
      <c r="Y141" s="4" t="s">
        <v>121</v>
      </c>
      <c r="Z141" s="4" t="s">
        <v>131</v>
      </c>
      <c r="AA141" s="4" t="s">
        <v>132</v>
      </c>
      <c r="AB141" s="4" t="s">
        <v>133</v>
      </c>
      <c r="AC141" s="4" t="s">
        <v>134</v>
      </c>
      <c r="AD141" s="4" t="s">
        <v>135</v>
      </c>
      <c r="AE141" s="141" t="s">
        <v>109</v>
      </c>
    </row>
    <row r="142" spans="1:31" x14ac:dyDescent="0.25">
      <c r="A142" s="139">
        <v>40390</v>
      </c>
      <c r="B142" s="42">
        <v>110424</v>
      </c>
      <c r="C142" s="42">
        <v>4323</v>
      </c>
      <c r="D142" s="42">
        <v>33150</v>
      </c>
      <c r="E142" s="42">
        <v>18027</v>
      </c>
      <c r="F142" s="42">
        <v>19401</v>
      </c>
      <c r="G142" s="42">
        <v>10974</v>
      </c>
      <c r="H142" s="42">
        <v>18588</v>
      </c>
      <c r="I142" s="42">
        <v>5595</v>
      </c>
      <c r="J142" s="42">
        <v>27603</v>
      </c>
      <c r="K142" s="42">
        <v>21579</v>
      </c>
      <c r="L142" s="42">
        <v>15441</v>
      </c>
      <c r="M142" s="42">
        <v>26673</v>
      </c>
      <c r="N142" s="42">
        <v>25224</v>
      </c>
      <c r="O142" s="152">
        <f>SUM(B142:N142)</f>
        <v>337002</v>
      </c>
      <c r="P142" s="113"/>
      <c r="Q142" s="6" t="s">
        <v>5</v>
      </c>
      <c r="R142" s="16">
        <f>B56/B$154</f>
        <v>6.032167008231679E-3</v>
      </c>
      <c r="S142" s="37">
        <f t="shared" ref="S142:AD142" si="44">C56/C$154</f>
        <v>0</v>
      </c>
      <c r="T142" s="37">
        <f t="shared" si="44"/>
        <v>8.4031109389433537E-3</v>
      </c>
      <c r="U142" s="37">
        <f t="shared" si="44"/>
        <v>6.8397410669453224E-3</v>
      </c>
      <c r="V142" s="37">
        <f t="shared" si="44"/>
        <v>7.243642948766317E-3</v>
      </c>
      <c r="W142" s="37">
        <f t="shared" si="44"/>
        <v>9.2739798622151568E-3</v>
      </c>
      <c r="X142" s="37">
        <f t="shared" si="44"/>
        <v>7.7014614057841187E-3</v>
      </c>
      <c r="Y142" s="37">
        <f t="shared" si="44"/>
        <v>8.0840743734842367E-3</v>
      </c>
      <c r="Z142" s="37">
        <f t="shared" si="44"/>
        <v>7.4123051224944322E-3</v>
      </c>
      <c r="AA142" s="37">
        <f t="shared" si="44"/>
        <v>7.8405300381710012E-3</v>
      </c>
      <c r="AB142" s="37">
        <f t="shared" si="44"/>
        <v>7.851899138206192E-3</v>
      </c>
      <c r="AC142" s="37">
        <f t="shared" si="44"/>
        <v>7.4692728607129253E-3</v>
      </c>
      <c r="AD142" s="37">
        <f t="shared" si="44"/>
        <v>7.0200487833898505E-3</v>
      </c>
      <c r="AE142" s="37">
        <f>SUM(B56:N56)/$O$154</f>
        <v>7.0344885340628358E-3</v>
      </c>
    </row>
    <row r="143" spans="1:31" x14ac:dyDescent="0.25">
      <c r="A143" s="139">
        <v>40421</v>
      </c>
      <c r="B143" s="42">
        <v>109467</v>
      </c>
      <c r="C143" s="42">
        <v>4434</v>
      </c>
      <c r="D143" s="42">
        <v>33324</v>
      </c>
      <c r="E143" s="42">
        <v>18102</v>
      </c>
      <c r="F143" s="42">
        <v>19812</v>
      </c>
      <c r="G143" s="42">
        <v>11076</v>
      </c>
      <c r="H143" s="42">
        <v>18591</v>
      </c>
      <c r="I143" s="42">
        <v>5625</v>
      </c>
      <c r="J143" s="42">
        <v>28365</v>
      </c>
      <c r="K143" s="42">
        <v>22239</v>
      </c>
      <c r="L143" s="42">
        <v>15495</v>
      </c>
      <c r="M143" s="42">
        <v>26619</v>
      </c>
      <c r="N143" s="42">
        <v>25122</v>
      </c>
      <c r="O143" s="152">
        <f t="shared" ref="O143:O153" si="45">SUM(B143:N143)</f>
        <v>338271</v>
      </c>
      <c r="P143" s="113"/>
      <c r="Q143" s="6" t="s">
        <v>7</v>
      </c>
      <c r="R143" s="16">
        <f t="shared" ref="R143:AD143" si="46">B57/B$154</f>
        <v>1.8915347224907481E-2</v>
      </c>
      <c r="S143" s="37">
        <f t="shared" si="46"/>
        <v>2.3318579293965237E-2</v>
      </c>
      <c r="T143" s="37">
        <f t="shared" si="46"/>
        <v>2.1722935725140797E-2</v>
      </c>
      <c r="U143" s="37">
        <f t="shared" si="46"/>
        <v>2.0844925156404792E-2</v>
      </c>
      <c r="V143" s="37">
        <f t="shared" si="46"/>
        <v>1.8863653512412284E-2</v>
      </c>
      <c r="W143" s="37">
        <f t="shared" si="46"/>
        <v>2.5172231054583997E-2</v>
      </c>
      <c r="X143" s="37">
        <f t="shared" si="46"/>
        <v>2.2302148654249843E-2</v>
      </c>
      <c r="Y143" s="37">
        <f t="shared" si="46"/>
        <v>0.10832659660468877</v>
      </c>
      <c r="Z143" s="37">
        <f t="shared" si="46"/>
        <v>1.743457683741648E-2</v>
      </c>
      <c r="AA143" s="37">
        <f t="shared" si="46"/>
        <v>2.5722440651543461E-2</v>
      </c>
      <c r="AB143" s="37">
        <f t="shared" si="46"/>
        <v>1.9342483242898181E-2</v>
      </c>
      <c r="AC143" s="37">
        <f t="shared" si="46"/>
        <v>1.7279661095679157E-2</v>
      </c>
      <c r="AD143" s="37">
        <f t="shared" si="46"/>
        <v>1.7490630019632341E-2</v>
      </c>
      <c r="AE143" s="37">
        <f t="shared" ref="AE143:AE152" si="47">SUM(B57:N57)/$O$154</f>
        <v>2.1306214018583802E-2</v>
      </c>
    </row>
    <row r="144" spans="1:31" x14ac:dyDescent="0.25">
      <c r="A144" s="139">
        <v>40451</v>
      </c>
      <c r="B144" s="42">
        <v>109944</v>
      </c>
      <c r="C144" s="42">
        <v>4476</v>
      </c>
      <c r="D144" s="42">
        <v>33606</v>
      </c>
      <c r="E144" s="42">
        <v>18393</v>
      </c>
      <c r="F144" s="42">
        <v>20283</v>
      </c>
      <c r="G144" s="42">
        <v>11199</v>
      </c>
      <c r="H144" s="42">
        <v>18612</v>
      </c>
      <c r="I144" s="42">
        <v>5502</v>
      </c>
      <c r="J144" s="42">
        <v>28671</v>
      </c>
      <c r="K144" s="42">
        <v>22662</v>
      </c>
      <c r="L144" s="42">
        <v>15594</v>
      </c>
      <c r="M144" s="42">
        <v>26793</v>
      </c>
      <c r="N144" s="42">
        <v>25305</v>
      </c>
      <c r="O144" s="152">
        <f t="shared" si="45"/>
        <v>341040</v>
      </c>
      <c r="P144" s="113"/>
      <c r="Q144" s="6" t="s">
        <v>9</v>
      </c>
      <c r="R144" s="16">
        <f t="shared" ref="R144:AD144" si="48">B58/B$154</f>
        <v>3.6029232809347583E-2</v>
      </c>
      <c r="S144" s="37">
        <f t="shared" si="48"/>
        <v>3.2386915686062829E-3</v>
      </c>
      <c r="T144" s="37">
        <f t="shared" si="48"/>
        <v>2.3868410858488037E-2</v>
      </c>
      <c r="U144" s="37">
        <f t="shared" si="48"/>
        <v>1.7425054622932132E-2</v>
      </c>
      <c r="V144" s="37">
        <f t="shared" si="48"/>
        <v>1.9920018109107374E-2</v>
      </c>
      <c r="W144" s="37">
        <f t="shared" si="48"/>
        <v>1.7488076311605722E-2</v>
      </c>
      <c r="X144" s="37">
        <f t="shared" si="48"/>
        <v>2.0376783302803812E-2</v>
      </c>
      <c r="Y144" s="37">
        <f t="shared" si="48"/>
        <v>1.2395580706009162E-2</v>
      </c>
      <c r="Z144" s="37">
        <f t="shared" si="48"/>
        <v>2.4011692650334076E-2</v>
      </c>
      <c r="AA144" s="37">
        <f t="shared" si="48"/>
        <v>2.2421164845997776E-2</v>
      </c>
      <c r="AB144" s="37">
        <f t="shared" si="48"/>
        <v>1.6086817746568782E-2</v>
      </c>
      <c r="AC144" s="37">
        <f t="shared" si="48"/>
        <v>2.3634117111509555E-2</v>
      </c>
      <c r="AD144" s="37">
        <f t="shared" si="48"/>
        <v>2.8913082277351419E-2</v>
      </c>
      <c r="AE144" s="37">
        <f t="shared" si="47"/>
        <v>2.6260327497460136E-2</v>
      </c>
    </row>
    <row r="145" spans="1:31" x14ac:dyDescent="0.25">
      <c r="A145" s="139">
        <v>40482</v>
      </c>
      <c r="B145" s="42">
        <v>110436</v>
      </c>
      <c r="C145" s="42">
        <v>4542</v>
      </c>
      <c r="D145" s="42">
        <v>33831</v>
      </c>
      <c r="E145" s="42">
        <v>18597</v>
      </c>
      <c r="F145" s="42">
        <v>20685</v>
      </c>
      <c r="G145" s="42">
        <v>11349</v>
      </c>
      <c r="H145" s="42">
        <v>18600</v>
      </c>
      <c r="I145" s="42">
        <v>5601</v>
      </c>
      <c r="J145" s="42">
        <v>28998</v>
      </c>
      <c r="K145" s="42">
        <v>22941</v>
      </c>
      <c r="L145" s="42">
        <v>15660</v>
      </c>
      <c r="M145" s="42">
        <v>26964</v>
      </c>
      <c r="N145" s="42">
        <v>25584</v>
      </c>
      <c r="O145" s="152">
        <f t="shared" si="45"/>
        <v>343788</v>
      </c>
      <c r="P145" s="113"/>
      <c r="Q145" s="6" t="s">
        <v>11</v>
      </c>
      <c r="R145" s="16">
        <f t="shared" ref="R145:AD145" si="49">B59/B$154</f>
        <v>8.9527184556560668E-3</v>
      </c>
      <c r="S145" s="37">
        <f t="shared" si="49"/>
        <v>0</v>
      </c>
      <c r="T145" s="37">
        <f t="shared" si="49"/>
        <v>1.4124377961202658E-2</v>
      </c>
      <c r="U145" s="37">
        <f t="shared" si="49"/>
        <v>1.4168035067243883E-2</v>
      </c>
      <c r="V145" s="37">
        <f t="shared" si="49"/>
        <v>1.6901833547121405E-2</v>
      </c>
      <c r="W145" s="37">
        <f t="shared" si="49"/>
        <v>1.0863804981452041E-2</v>
      </c>
      <c r="X145" s="37">
        <f t="shared" si="49"/>
        <v>1.7649182388255271E-2</v>
      </c>
      <c r="Y145" s="37">
        <f t="shared" si="49"/>
        <v>9.1619509566154677E-3</v>
      </c>
      <c r="Z145" s="37">
        <f t="shared" si="49"/>
        <v>1.5451002227171492E-2</v>
      </c>
      <c r="AA145" s="37">
        <f t="shared" si="49"/>
        <v>1.6643932186292829E-2</v>
      </c>
      <c r="AB145" s="37">
        <f t="shared" si="49"/>
        <v>1.8193424832428983E-2</v>
      </c>
      <c r="AC145" s="37">
        <f t="shared" si="49"/>
        <v>1.4827064036937598E-2</v>
      </c>
      <c r="AD145" s="37">
        <f t="shared" si="49"/>
        <v>9.3997263370813253E-3</v>
      </c>
      <c r="AE145" s="37">
        <f t="shared" si="47"/>
        <v>1.2596847262125054E-2</v>
      </c>
    </row>
    <row r="146" spans="1:31" x14ac:dyDescent="0.25">
      <c r="A146" s="139">
        <v>40512</v>
      </c>
      <c r="B146" s="42">
        <v>110286</v>
      </c>
      <c r="C146" s="42">
        <v>4572</v>
      </c>
      <c r="D146" s="42">
        <v>33642</v>
      </c>
      <c r="E146" s="42">
        <v>18594</v>
      </c>
      <c r="F146" s="42">
        <v>20817</v>
      </c>
      <c r="G146" s="42">
        <v>11511</v>
      </c>
      <c r="H146" s="42">
        <v>18723</v>
      </c>
      <c r="I146" s="42">
        <v>5637</v>
      </c>
      <c r="J146" s="42">
        <v>29181</v>
      </c>
      <c r="K146" s="42">
        <v>22611</v>
      </c>
      <c r="L146" s="42">
        <v>15687</v>
      </c>
      <c r="M146" s="42">
        <v>26982</v>
      </c>
      <c r="N146" s="42">
        <v>25533</v>
      </c>
      <c r="O146" s="152">
        <f t="shared" si="45"/>
        <v>343776</v>
      </c>
      <c r="P146" s="113"/>
      <c r="Q146" s="6" t="s">
        <v>13</v>
      </c>
      <c r="R146" s="16">
        <f t="shared" ref="R146:AD146" si="50">B60/B$154</f>
        <v>5.3770900480617232E-3</v>
      </c>
      <c r="S146" s="37">
        <f t="shared" si="50"/>
        <v>0</v>
      </c>
      <c r="T146" s="37">
        <f t="shared" si="50"/>
        <v>6.168241008373313E-3</v>
      </c>
      <c r="U146" s="37">
        <f t="shared" si="50"/>
        <v>8.956803778142685E-3</v>
      </c>
      <c r="V146" s="37">
        <f t="shared" si="50"/>
        <v>1.1921829019844564E-2</v>
      </c>
      <c r="W146" s="37">
        <f t="shared" si="50"/>
        <v>1.0598834128245893E-2</v>
      </c>
      <c r="X146" s="37">
        <f t="shared" si="50"/>
        <v>9.3059325319891431E-3</v>
      </c>
      <c r="Y146" s="37">
        <f t="shared" si="50"/>
        <v>4.3115063325249257E-3</v>
      </c>
      <c r="Z146" s="37">
        <f t="shared" si="50"/>
        <v>1.1901447661469933E-2</v>
      </c>
      <c r="AA146" s="37">
        <f t="shared" si="50"/>
        <v>1.3067550063618335E-2</v>
      </c>
      <c r="AB146" s="37">
        <f t="shared" si="50"/>
        <v>1.3214171720395787E-2</v>
      </c>
      <c r="AC146" s="37">
        <f t="shared" si="50"/>
        <v>1.1036686764337009E-2</v>
      </c>
      <c r="AD146" s="37">
        <f t="shared" si="50"/>
        <v>7.0200487833898505E-3</v>
      </c>
      <c r="AE146" s="37">
        <f t="shared" si="47"/>
        <v>8.3038699236681595E-3</v>
      </c>
    </row>
    <row r="147" spans="1:31" x14ac:dyDescent="0.25">
      <c r="A147" s="139">
        <v>40543</v>
      </c>
      <c r="B147" s="42">
        <v>109725</v>
      </c>
      <c r="C147" s="42">
        <v>4608</v>
      </c>
      <c r="D147" s="42">
        <v>33405</v>
      </c>
      <c r="E147" s="42">
        <v>18489</v>
      </c>
      <c r="F147" s="42">
        <v>20430</v>
      </c>
      <c r="G147" s="42">
        <v>11418</v>
      </c>
      <c r="H147" s="42">
        <v>18732</v>
      </c>
      <c r="I147" s="42">
        <v>5541</v>
      </c>
      <c r="J147" s="42">
        <v>29097</v>
      </c>
      <c r="K147" s="42">
        <v>22155</v>
      </c>
      <c r="L147" s="42">
        <v>15555</v>
      </c>
      <c r="M147" s="42">
        <v>26856</v>
      </c>
      <c r="N147" s="42">
        <v>25272</v>
      </c>
      <c r="O147" s="152">
        <f t="shared" si="45"/>
        <v>341283</v>
      </c>
      <c r="P147" s="113"/>
      <c r="Q147" s="6" t="s">
        <v>15</v>
      </c>
      <c r="R147" s="16">
        <f t="shared" ref="R147:AD147" si="51">B61/B$154</f>
        <v>2.9669527321030929E-2</v>
      </c>
      <c r="S147" s="37">
        <f t="shared" si="51"/>
        <v>0</v>
      </c>
      <c r="T147" s="37">
        <f t="shared" si="51"/>
        <v>1.6895616675109509E-2</v>
      </c>
      <c r="U147" s="37">
        <f t="shared" si="51"/>
        <v>2.5893305467721579E-2</v>
      </c>
      <c r="V147" s="37">
        <f t="shared" si="51"/>
        <v>2.9276390251263863E-2</v>
      </c>
      <c r="W147" s="37">
        <f t="shared" si="51"/>
        <v>1.6428192898781134E-2</v>
      </c>
      <c r="X147" s="37">
        <f t="shared" si="51"/>
        <v>2.920137449693145E-2</v>
      </c>
      <c r="Y147" s="37">
        <f t="shared" si="51"/>
        <v>1.5090272163837241E-2</v>
      </c>
      <c r="Z147" s="37">
        <f t="shared" si="51"/>
        <v>3.3929565701559021E-2</v>
      </c>
      <c r="AA147" s="37">
        <f t="shared" si="51"/>
        <v>2.682286592005869E-2</v>
      </c>
      <c r="AB147" s="37">
        <f t="shared" si="51"/>
        <v>2.4513246090009575E-2</v>
      </c>
      <c r="AC147" s="37">
        <f t="shared" si="51"/>
        <v>3.288709692403452E-2</v>
      </c>
      <c r="AD147" s="37">
        <f t="shared" si="51"/>
        <v>3.3196501873996073E-2</v>
      </c>
      <c r="AE147" s="37">
        <f t="shared" si="47"/>
        <v>2.7529708887065459E-2</v>
      </c>
    </row>
    <row r="148" spans="1:31" x14ac:dyDescent="0.25">
      <c r="A148" s="139">
        <v>40574</v>
      </c>
      <c r="B148" s="42">
        <v>111006</v>
      </c>
      <c r="C148" s="42">
        <v>4659</v>
      </c>
      <c r="D148" s="42">
        <v>33978</v>
      </c>
      <c r="E148" s="42">
        <v>18633</v>
      </c>
      <c r="F148" s="42">
        <v>20463</v>
      </c>
      <c r="G148" s="42">
        <v>11553</v>
      </c>
      <c r="H148" s="42">
        <v>18888</v>
      </c>
      <c r="I148" s="42">
        <v>5658</v>
      </c>
      <c r="J148" s="42">
        <v>29520</v>
      </c>
      <c r="K148" s="42">
        <v>21666</v>
      </c>
      <c r="L148" s="42">
        <v>15759</v>
      </c>
      <c r="M148" s="42">
        <v>27291</v>
      </c>
      <c r="N148" s="42">
        <v>25680</v>
      </c>
      <c r="O148" s="152">
        <f t="shared" si="45"/>
        <v>344754</v>
      </c>
      <c r="P148" s="113"/>
      <c r="Q148" s="6" t="s">
        <v>17</v>
      </c>
      <c r="R148" s="16">
        <f t="shared" ref="R148:AD148" si="52">B62/B$154</f>
        <v>1.0999833956187179E-2</v>
      </c>
      <c r="S148" s="37">
        <f t="shared" si="52"/>
        <v>0</v>
      </c>
      <c r="T148" s="37">
        <f t="shared" si="52"/>
        <v>8.6712953306117592E-3</v>
      </c>
      <c r="U148" s="37">
        <f t="shared" si="52"/>
        <v>8.7939528003582717E-3</v>
      </c>
      <c r="V148" s="37">
        <f t="shared" si="52"/>
        <v>1.0261827510752282E-2</v>
      </c>
      <c r="W148" s="37">
        <f t="shared" si="52"/>
        <v>7.9491255961844191E-3</v>
      </c>
      <c r="X148" s="37">
        <f t="shared" si="52"/>
        <v>7.5410142931636162E-3</v>
      </c>
      <c r="Y148" s="37">
        <f t="shared" si="52"/>
        <v>4.850444624090542E-3</v>
      </c>
      <c r="Z148" s="37">
        <f t="shared" si="52"/>
        <v>1.0857461024498886E-2</v>
      </c>
      <c r="AA148" s="37">
        <f t="shared" si="52"/>
        <v>7.9780831967354044E-3</v>
      </c>
      <c r="AB148" s="37">
        <f t="shared" si="52"/>
        <v>8.234918608362592E-3</v>
      </c>
      <c r="AC148" s="37">
        <f t="shared" si="52"/>
        <v>1.0925205079848756E-2</v>
      </c>
      <c r="AD148" s="37">
        <f t="shared" si="52"/>
        <v>1.17794038907728E-2</v>
      </c>
      <c r="AE148" s="37">
        <f t="shared" si="47"/>
        <v>9.7848148782077038E-3</v>
      </c>
    </row>
    <row r="149" spans="1:31" x14ac:dyDescent="0.25">
      <c r="A149" s="139">
        <v>40602</v>
      </c>
      <c r="B149" s="42">
        <v>111435</v>
      </c>
      <c r="C149" s="42">
        <v>4704</v>
      </c>
      <c r="D149" s="42">
        <v>34062</v>
      </c>
      <c r="E149" s="42">
        <v>18747</v>
      </c>
      <c r="F149" s="42">
        <v>20244</v>
      </c>
      <c r="G149" s="42">
        <v>11589</v>
      </c>
      <c r="H149" s="42">
        <v>18987</v>
      </c>
      <c r="I149" s="42">
        <v>5670</v>
      </c>
      <c r="J149" s="42">
        <v>29739</v>
      </c>
      <c r="K149" s="42">
        <v>21561</v>
      </c>
      <c r="L149" s="42">
        <v>15963</v>
      </c>
      <c r="M149" s="42">
        <v>27537</v>
      </c>
      <c r="N149" s="42">
        <v>25692</v>
      </c>
      <c r="O149" s="152">
        <f t="shared" si="45"/>
        <v>345930</v>
      </c>
      <c r="P149" s="113"/>
      <c r="Q149" s="6" t="s">
        <v>19</v>
      </c>
      <c r="R149" s="16">
        <f>B63/B$154</f>
        <v>0.13527339227509594</v>
      </c>
      <c r="S149" s="37">
        <f t="shared" ref="S149:AD149" si="53">C63/C$154</f>
        <v>0</v>
      </c>
      <c r="T149" s="37">
        <f t="shared" si="53"/>
        <v>0.16725766560386185</v>
      </c>
      <c r="U149" s="37">
        <f t="shared" si="53"/>
        <v>0.15014860151722828</v>
      </c>
      <c r="V149" s="37">
        <f t="shared" si="53"/>
        <v>0.20267109333735758</v>
      </c>
      <c r="W149" s="37">
        <f t="shared" si="53"/>
        <v>0.18733439321674616</v>
      </c>
      <c r="X149" s="37">
        <f t="shared" si="53"/>
        <v>0.11568236819938228</v>
      </c>
      <c r="Y149" s="37">
        <f t="shared" si="53"/>
        <v>0.11209916464564808</v>
      </c>
      <c r="Z149" s="37">
        <f t="shared" si="53"/>
        <v>0.18676920935412028</v>
      </c>
      <c r="AA149" s="37">
        <f t="shared" si="53"/>
        <v>0.25873749125964307</v>
      </c>
      <c r="AB149" s="37">
        <f t="shared" si="53"/>
        <v>0.15684647302904564</v>
      </c>
      <c r="AC149" s="37">
        <f t="shared" si="53"/>
        <v>0.16454696630466087</v>
      </c>
      <c r="AD149" s="37">
        <f t="shared" si="53"/>
        <v>0.1640787673270272</v>
      </c>
      <c r="AE149" s="37">
        <f t="shared" si="47"/>
        <v>0.15930736439546814</v>
      </c>
    </row>
    <row r="150" spans="1:31" x14ac:dyDescent="0.25">
      <c r="A150" s="139">
        <v>40633</v>
      </c>
      <c r="B150" s="42">
        <v>109785</v>
      </c>
      <c r="C150" s="42">
        <v>4731</v>
      </c>
      <c r="D150" s="42">
        <v>33870</v>
      </c>
      <c r="E150" s="42">
        <v>18339</v>
      </c>
      <c r="F150" s="42">
        <v>19383</v>
      </c>
      <c r="G150" s="42">
        <v>11250</v>
      </c>
      <c r="H150" s="42">
        <v>18675</v>
      </c>
      <c r="I150" s="42">
        <v>5514</v>
      </c>
      <c r="J150" s="42">
        <v>29031</v>
      </c>
      <c r="K150" s="42">
        <v>20973</v>
      </c>
      <c r="L150" s="42">
        <v>15711</v>
      </c>
      <c r="M150" s="42">
        <v>27036</v>
      </c>
      <c r="N150" s="42">
        <v>24936</v>
      </c>
      <c r="O150" s="152">
        <f t="shared" si="45"/>
        <v>339234</v>
      </c>
      <c r="P150" s="113"/>
      <c r="Q150" s="6" t="s">
        <v>21</v>
      </c>
      <c r="R150" s="16">
        <f t="shared" ref="R150:AD150" si="54">B64/B$154</f>
        <v>3.0542963267924203E-2</v>
      </c>
      <c r="S150" s="37">
        <f t="shared" si="54"/>
        <v>0</v>
      </c>
      <c r="T150" s="37">
        <f t="shared" si="54"/>
        <v>3.0573020650198159E-2</v>
      </c>
      <c r="U150" s="37">
        <f t="shared" si="54"/>
        <v>3.6315768045923978E-2</v>
      </c>
      <c r="V150" s="37">
        <f t="shared" si="54"/>
        <v>4.4065494604995092E-2</v>
      </c>
      <c r="W150" s="37">
        <f t="shared" si="54"/>
        <v>4.6104928457869634E-2</v>
      </c>
      <c r="X150" s="37">
        <f t="shared" si="54"/>
        <v>3.2089422524100492E-2</v>
      </c>
      <c r="Y150" s="37">
        <f t="shared" si="54"/>
        <v>2.3174346537321477E-2</v>
      </c>
      <c r="Z150" s="37">
        <f t="shared" si="54"/>
        <v>4.6144209354120266E-2</v>
      </c>
      <c r="AA150" s="37">
        <f t="shared" si="54"/>
        <v>3.9615309666548221E-2</v>
      </c>
      <c r="AB150" s="37">
        <f t="shared" si="54"/>
        <v>3.3322693903606766E-2</v>
      </c>
      <c r="AC150" s="37">
        <f t="shared" si="54"/>
        <v>3.6788955881123367E-2</v>
      </c>
      <c r="AD150" s="37">
        <f t="shared" si="54"/>
        <v>3.5576179427687551E-2</v>
      </c>
      <c r="AE150" s="37">
        <f t="shared" si="47"/>
        <v>3.4608273163822922E-2</v>
      </c>
    </row>
    <row r="151" spans="1:31" x14ac:dyDescent="0.25">
      <c r="A151" s="154">
        <v>40663</v>
      </c>
      <c r="B151" s="42">
        <v>108780</v>
      </c>
      <c r="C151" s="42">
        <v>4770</v>
      </c>
      <c r="D151" s="42">
        <v>33636</v>
      </c>
      <c r="E151" s="42">
        <v>18252</v>
      </c>
      <c r="F151" s="42">
        <v>19017</v>
      </c>
      <c r="G151" s="42">
        <v>11184</v>
      </c>
      <c r="H151" s="42">
        <v>18678</v>
      </c>
      <c r="I151" s="42">
        <v>5529</v>
      </c>
      <c r="J151" s="42">
        <v>28530</v>
      </c>
      <c r="K151" s="42">
        <v>20811</v>
      </c>
      <c r="L151" s="42">
        <v>15684</v>
      </c>
      <c r="M151" s="42">
        <v>26784</v>
      </c>
      <c r="N151" s="42">
        <v>24702</v>
      </c>
      <c r="O151" s="152">
        <f t="shared" si="45"/>
        <v>336357</v>
      </c>
      <c r="P151" s="113"/>
      <c r="Q151" s="21" t="s">
        <v>23</v>
      </c>
      <c r="R151" s="17">
        <f t="shared" ref="R151:AD151" si="55">B65/B$154</f>
        <v>0.12738517387971604</v>
      </c>
      <c r="S151" s="14">
        <f t="shared" si="55"/>
        <v>7.7728597646550796E-2</v>
      </c>
      <c r="T151" s="14">
        <f t="shared" si="55"/>
        <v>8.7159927292231598E-2</v>
      </c>
      <c r="U151" s="14">
        <f t="shared" si="55"/>
        <v>9.8036288626216286E-2</v>
      </c>
      <c r="V151" s="14">
        <f t="shared" si="55"/>
        <v>9.9600090545536854E-2</v>
      </c>
      <c r="W151" s="14">
        <f t="shared" si="55"/>
        <v>0.10704822469528352</v>
      </c>
      <c r="X151" s="14">
        <f t="shared" si="55"/>
        <v>0.10252570496450107</v>
      </c>
      <c r="Y151" s="14">
        <f t="shared" si="55"/>
        <v>5.9283212072217734E-2</v>
      </c>
      <c r="Z151" s="14">
        <f t="shared" si="55"/>
        <v>0.11974526726057906</v>
      </c>
      <c r="AA151" s="14">
        <f t="shared" si="55"/>
        <v>9.2160616238150375E-2</v>
      </c>
      <c r="AB151" s="14">
        <f t="shared" si="55"/>
        <v>0.1005426109160549</v>
      </c>
      <c r="AC151" s="14">
        <f t="shared" si="55"/>
        <v>0.11616391523675923</v>
      </c>
      <c r="AD151" s="14">
        <f t="shared" si="55"/>
        <v>0.11922184543994289</v>
      </c>
      <c r="AE151" s="14">
        <f t="shared" si="47"/>
        <v>0.11074471109452558</v>
      </c>
    </row>
    <row r="152" spans="1:31" x14ac:dyDescent="0.25">
      <c r="A152" s="154">
        <v>40694</v>
      </c>
      <c r="B152" s="42">
        <v>109356</v>
      </c>
      <c r="C152" s="42">
        <v>4854</v>
      </c>
      <c r="D152" s="42">
        <v>33105</v>
      </c>
      <c r="E152" s="42">
        <v>18441</v>
      </c>
      <c r="F152" s="42">
        <v>18990</v>
      </c>
      <c r="G152" s="42">
        <v>11415</v>
      </c>
      <c r="H152" s="42">
        <v>18693</v>
      </c>
      <c r="I152" s="42">
        <v>5517</v>
      </c>
      <c r="J152" s="42">
        <v>28263</v>
      </c>
      <c r="K152" s="42">
        <v>21189</v>
      </c>
      <c r="L152" s="42">
        <v>15735</v>
      </c>
      <c r="M152" s="42">
        <v>26796</v>
      </c>
      <c r="N152" s="42">
        <v>24831</v>
      </c>
      <c r="O152" s="152">
        <f t="shared" si="45"/>
        <v>337185</v>
      </c>
      <c r="P152" s="113"/>
      <c r="Q152" s="13" t="s">
        <v>109</v>
      </c>
      <c r="R152" s="17">
        <f t="shared" ref="R152:AD152" si="56">B66/B$154</f>
        <v>0.40917744624615882</v>
      </c>
      <c r="S152" s="14">
        <f t="shared" si="56"/>
        <v>0.10428586850912232</v>
      </c>
      <c r="T152" s="14">
        <f t="shared" si="56"/>
        <v>0.38484460204416104</v>
      </c>
      <c r="U152" s="14">
        <f t="shared" si="56"/>
        <v>0.38742247614911723</v>
      </c>
      <c r="V152" s="14">
        <f t="shared" si="56"/>
        <v>0.46072587338715765</v>
      </c>
      <c r="W152" s="14">
        <f t="shared" si="56"/>
        <v>0.43826179120296765</v>
      </c>
      <c r="X152" s="14">
        <f t="shared" si="56"/>
        <v>0.3643753927611611</v>
      </c>
      <c r="Y152" s="14">
        <f t="shared" si="56"/>
        <v>0.35677714901643764</v>
      </c>
      <c r="Z152" s="14">
        <f t="shared" si="56"/>
        <v>0.47365673719376394</v>
      </c>
      <c r="AA152" s="14">
        <f t="shared" si="56"/>
        <v>0.51100998406675913</v>
      </c>
      <c r="AB152" s="14">
        <f t="shared" si="56"/>
        <v>0.39814873922757738</v>
      </c>
      <c r="AC152" s="14">
        <f t="shared" si="56"/>
        <v>0.43555894129560296</v>
      </c>
      <c r="AD152" s="14">
        <f t="shared" si="56"/>
        <v>0.43369623416027131</v>
      </c>
      <c r="AE152" s="34">
        <f t="shared" si="47"/>
        <v>0.41747661965498978</v>
      </c>
    </row>
    <row r="153" spans="1:31" x14ac:dyDescent="0.25">
      <c r="A153" s="155">
        <v>40724</v>
      </c>
      <c r="B153" s="156">
        <v>108285</v>
      </c>
      <c r="C153" s="156">
        <v>4905</v>
      </c>
      <c r="D153" s="156">
        <v>33099</v>
      </c>
      <c r="E153" s="156">
        <v>18447</v>
      </c>
      <c r="F153" s="156">
        <v>19029</v>
      </c>
      <c r="G153" s="156">
        <v>11346</v>
      </c>
      <c r="H153" s="156">
        <v>18606</v>
      </c>
      <c r="I153" s="156">
        <v>5409</v>
      </c>
      <c r="J153" s="156">
        <v>27834</v>
      </c>
      <c r="K153" s="156">
        <v>21330</v>
      </c>
      <c r="L153" s="156">
        <v>15696</v>
      </c>
      <c r="M153" s="156">
        <v>26592</v>
      </c>
      <c r="N153" s="156">
        <v>24681</v>
      </c>
      <c r="O153" s="156">
        <f t="shared" si="45"/>
        <v>335259</v>
      </c>
      <c r="P153" s="113"/>
      <c r="Q153" s="113"/>
      <c r="R153" s="158"/>
      <c r="S153" s="147"/>
      <c r="T153" s="147"/>
      <c r="U153" s="147"/>
      <c r="V153" s="147"/>
      <c r="W153" s="147"/>
      <c r="X153" s="147"/>
      <c r="Y153" s="147"/>
      <c r="Z153" s="147">
        <f>SUM(F63:G63,J63:K63)/SUM(F154:G154,J154:K154)</f>
        <v>0.20991531825229595</v>
      </c>
      <c r="AA153" s="147">
        <f>SUM(B63,H63)/SUM(B154,H154)</f>
        <v>0.13242515074820094</v>
      </c>
      <c r="AB153" s="147"/>
      <c r="AC153" s="147"/>
      <c r="AD153" s="147"/>
      <c r="AE153" s="147"/>
    </row>
    <row r="154" spans="1:31" x14ac:dyDescent="0.25">
      <c r="A154" s="13" t="s">
        <v>608</v>
      </c>
      <c r="B154" s="157">
        <f>AVERAGE(B142:B153)</f>
        <v>109910.75</v>
      </c>
      <c r="C154" s="157">
        <f t="shared" ref="C154:O154" si="57">AVERAGE(C142:C153)</f>
        <v>4631.5</v>
      </c>
      <c r="D154" s="157">
        <f t="shared" si="57"/>
        <v>33559</v>
      </c>
      <c r="E154" s="157">
        <f t="shared" si="57"/>
        <v>18421.75</v>
      </c>
      <c r="F154" s="157">
        <f t="shared" si="57"/>
        <v>19879.5</v>
      </c>
      <c r="G154" s="157">
        <f t="shared" si="57"/>
        <v>11322</v>
      </c>
      <c r="H154" s="157">
        <f t="shared" si="57"/>
        <v>18697.75</v>
      </c>
      <c r="I154" s="157">
        <f t="shared" si="57"/>
        <v>5566.5</v>
      </c>
      <c r="J154" s="157">
        <f t="shared" si="57"/>
        <v>28736</v>
      </c>
      <c r="K154" s="157">
        <f t="shared" si="57"/>
        <v>21809.75</v>
      </c>
      <c r="L154" s="157">
        <f t="shared" si="57"/>
        <v>15665</v>
      </c>
      <c r="M154" s="157">
        <f t="shared" si="57"/>
        <v>26910.25</v>
      </c>
      <c r="N154" s="157">
        <f t="shared" si="57"/>
        <v>25213.5</v>
      </c>
      <c r="O154" s="157">
        <f t="shared" si="57"/>
        <v>340323.25</v>
      </c>
      <c r="P154" s="113"/>
      <c r="Q154" s="113"/>
      <c r="R154" s="158"/>
      <c r="S154" s="147"/>
      <c r="T154" s="147"/>
      <c r="U154" s="147"/>
      <c r="V154" s="147"/>
      <c r="W154" s="147"/>
      <c r="X154" s="147"/>
      <c r="Y154" s="147"/>
      <c r="Z154" s="147">
        <f>SUM(B60:B62,J60:J62,M60:N62)/SUM(B154,J154,M154:N154)</f>
        <v>4.9677492065072958E-2</v>
      </c>
      <c r="AA154" s="147">
        <f>SUM(D60:D62,G60:G62)/SUM(D154,G154)</f>
        <v>3.255275060716116E-2</v>
      </c>
      <c r="AB154" s="147"/>
      <c r="AC154" s="147"/>
      <c r="AD154" s="147"/>
      <c r="AE154" s="147"/>
    </row>
    <row r="155" spans="1:31" x14ac:dyDescent="0.25">
      <c r="A155" s="113"/>
      <c r="B155" s="113"/>
      <c r="C155" s="113"/>
      <c r="D155" s="113"/>
      <c r="E155" s="113"/>
      <c r="F155" s="113"/>
      <c r="G155" s="113"/>
      <c r="H155" s="113"/>
      <c r="I155" s="113"/>
      <c r="J155" s="113"/>
      <c r="K155" s="113"/>
      <c r="L155" s="113"/>
      <c r="M155" s="113"/>
      <c r="N155" s="113"/>
      <c r="O155" s="113"/>
      <c r="P155" s="113"/>
      <c r="Q155" s="113"/>
      <c r="R155" s="158"/>
      <c r="S155" s="158"/>
      <c r="T155" s="158"/>
      <c r="U155" s="158"/>
      <c r="V155" s="158"/>
      <c r="W155" s="158"/>
      <c r="X155" s="158"/>
      <c r="Y155" s="158"/>
      <c r="Z155" s="158"/>
      <c r="AA155" s="158"/>
      <c r="AB155" s="158"/>
      <c r="AC155" s="158"/>
      <c r="AD155" s="158"/>
      <c r="AE155" s="158"/>
    </row>
    <row r="156" spans="1:31" x14ac:dyDescent="0.25">
      <c r="A156" s="113"/>
      <c r="B156" s="113"/>
      <c r="C156" s="113"/>
      <c r="D156" s="113"/>
      <c r="E156" s="113"/>
      <c r="F156" s="113"/>
      <c r="G156" s="113"/>
      <c r="H156" s="113"/>
      <c r="I156" s="113"/>
      <c r="J156" s="113"/>
      <c r="K156" s="113"/>
      <c r="L156" s="113"/>
      <c r="M156" s="113"/>
      <c r="N156" s="113"/>
      <c r="O156" s="113"/>
      <c r="P156" s="113"/>
      <c r="Q156" s="113"/>
      <c r="R156" s="113"/>
    </row>
    <row r="157" spans="1:31" x14ac:dyDescent="0.25">
      <c r="A157" s="151" t="s">
        <v>647</v>
      </c>
      <c r="B157" s="113"/>
      <c r="C157" s="113"/>
      <c r="D157" s="113"/>
      <c r="E157" s="113"/>
      <c r="F157" s="113"/>
      <c r="G157" s="113"/>
      <c r="H157" s="151" t="s">
        <v>648</v>
      </c>
      <c r="I157" s="113"/>
      <c r="J157" s="113"/>
      <c r="K157" s="113"/>
      <c r="L157" s="113"/>
      <c r="M157" s="113"/>
      <c r="N157" s="113"/>
      <c r="O157" s="113"/>
      <c r="P157" s="113"/>
      <c r="Q157" s="113"/>
      <c r="R157" s="113"/>
    </row>
    <row r="158" spans="1:31" x14ac:dyDescent="0.25">
      <c r="A158" s="21"/>
      <c r="B158" s="21"/>
      <c r="C158" s="21"/>
      <c r="D158" s="21"/>
      <c r="E158" s="113"/>
      <c r="F158" s="113"/>
      <c r="G158" s="113"/>
      <c r="H158" s="21"/>
      <c r="I158" s="21"/>
      <c r="J158" s="21"/>
      <c r="K158" s="21"/>
      <c r="L158" s="113"/>
      <c r="M158" s="113"/>
      <c r="N158" s="113"/>
      <c r="O158" s="113"/>
      <c r="P158" s="113"/>
      <c r="Q158" s="113"/>
      <c r="R158" s="113"/>
    </row>
    <row r="159" spans="1:31" x14ac:dyDescent="0.25">
      <c r="A159" s="142" t="s">
        <v>607</v>
      </c>
      <c r="B159" s="142" t="s">
        <v>136</v>
      </c>
      <c r="C159" s="142" t="s">
        <v>137</v>
      </c>
      <c r="D159" s="141" t="s">
        <v>109</v>
      </c>
      <c r="E159" s="113"/>
      <c r="F159" s="113"/>
      <c r="G159" s="113"/>
      <c r="H159" s="142" t="s">
        <v>2</v>
      </c>
      <c r="I159" s="142" t="s">
        <v>136</v>
      </c>
      <c r="J159" s="142" t="s">
        <v>137</v>
      </c>
      <c r="K159" s="141" t="s">
        <v>109</v>
      </c>
      <c r="L159" s="113"/>
      <c r="M159" s="113"/>
      <c r="N159" s="113"/>
      <c r="O159" s="113"/>
      <c r="P159" s="113"/>
      <c r="Q159" s="113"/>
      <c r="R159" s="113"/>
    </row>
    <row r="160" spans="1:31" x14ac:dyDescent="0.25">
      <c r="A160" s="133">
        <v>40390</v>
      </c>
      <c r="B160" s="9">
        <v>305787</v>
      </c>
      <c r="C160" s="9">
        <v>31227</v>
      </c>
      <c r="D160" s="18">
        <f>SUM(B160:C160)</f>
        <v>337014</v>
      </c>
      <c r="H160" s="5" t="s">
        <v>5</v>
      </c>
      <c r="I160" s="84">
        <f>B72/B$172</f>
        <v>7.159446640508188E-3</v>
      </c>
      <c r="J160" s="84">
        <f t="shared" ref="J160" si="58">C72/C$172</f>
        <v>5.9040121889283904E-3</v>
      </c>
      <c r="K160" s="84">
        <f>SUM(B72:C72)/D$172</f>
        <v>7.0432312476171799E-3</v>
      </c>
    </row>
    <row r="161" spans="1:11" x14ac:dyDescent="0.25">
      <c r="A161" s="133">
        <v>40421</v>
      </c>
      <c r="B161" s="9">
        <v>307161</v>
      </c>
      <c r="C161" s="9">
        <v>31110</v>
      </c>
      <c r="D161" s="18">
        <f t="shared" ref="D161:D171" si="59">SUM(B161:C161)</f>
        <v>338271</v>
      </c>
      <c r="H161" s="5" t="s">
        <v>7</v>
      </c>
      <c r="I161" s="84">
        <f t="shared" ref="I161:J161" si="60">B73/B$172</f>
        <v>1.8632047023737726E-2</v>
      </c>
      <c r="J161" s="84">
        <f t="shared" si="60"/>
        <v>4.7232097511427124E-2</v>
      </c>
      <c r="K161" s="84">
        <f t="shared" ref="K161:K170" si="61">SUM(B73:C73)/D$172</f>
        <v>2.1279549726843393E-2</v>
      </c>
    </row>
    <row r="162" spans="1:11" x14ac:dyDescent="0.25">
      <c r="A162" s="133">
        <v>40451</v>
      </c>
      <c r="B162" s="9">
        <v>309651</v>
      </c>
      <c r="C162" s="9">
        <v>31386</v>
      </c>
      <c r="D162" s="18">
        <f t="shared" si="59"/>
        <v>341037</v>
      </c>
      <c r="H162" s="5" t="s">
        <v>9</v>
      </c>
      <c r="I162" s="84">
        <f t="shared" ref="I162:J162" si="62">B74/B$172</f>
        <v>2.1526911472681334E-2</v>
      </c>
      <c r="J162" s="84">
        <f t="shared" si="62"/>
        <v>7.2657440325038083E-2</v>
      </c>
      <c r="K162" s="84">
        <f t="shared" si="61"/>
        <v>2.62600574301021E-2</v>
      </c>
    </row>
    <row r="163" spans="1:11" x14ac:dyDescent="0.25">
      <c r="A163" s="133">
        <v>40482</v>
      </c>
      <c r="B163" s="9">
        <v>312138</v>
      </c>
      <c r="C163" s="9">
        <v>31656</v>
      </c>
      <c r="D163" s="18">
        <f t="shared" si="59"/>
        <v>343794</v>
      </c>
      <c r="H163" s="5" t="s">
        <v>11</v>
      </c>
      <c r="I163" s="84">
        <f t="shared" ref="I163:J163" si="63">B75/B$172</f>
        <v>1.3532034152276671E-2</v>
      </c>
      <c r="J163" s="84">
        <f t="shared" si="63"/>
        <v>3.5233621127475877E-3</v>
      </c>
      <c r="K163" s="84">
        <f t="shared" si="61"/>
        <v>1.2605532771079559E-2</v>
      </c>
    </row>
    <row r="164" spans="1:11" x14ac:dyDescent="0.25">
      <c r="A164" s="133">
        <v>40512</v>
      </c>
      <c r="B164" s="9">
        <v>312078</v>
      </c>
      <c r="C164" s="9">
        <v>31707</v>
      </c>
      <c r="D164" s="18">
        <f t="shared" si="59"/>
        <v>343785</v>
      </c>
      <c r="H164" s="5" t="s">
        <v>13</v>
      </c>
      <c r="I164" s="84">
        <f t="shared" ref="I164:J164" si="64">B76/B$172</f>
        <v>8.4223069705842597E-3</v>
      </c>
      <c r="J164" s="84">
        <f t="shared" si="64"/>
        <v>7.2371762315896395E-3</v>
      </c>
      <c r="K164" s="84">
        <f t="shared" si="61"/>
        <v>8.3125995826070099E-3</v>
      </c>
    </row>
    <row r="165" spans="1:11" x14ac:dyDescent="0.25">
      <c r="A165" s="133">
        <v>40543</v>
      </c>
      <c r="B165" s="9">
        <v>309864</v>
      </c>
      <c r="C165" s="9">
        <v>31416</v>
      </c>
      <c r="D165" s="18">
        <f t="shared" si="59"/>
        <v>341280</v>
      </c>
      <c r="H165" s="5" t="s">
        <v>15</v>
      </c>
      <c r="I165" s="84">
        <f t="shared" ref="I165:J165" si="65">B77/B$172</f>
        <v>2.6869782099926253E-2</v>
      </c>
      <c r="J165" s="84">
        <f t="shared" si="65"/>
        <v>3.3995683087861855E-2</v>
      </c>
      <c r="K165" s="84">
        <f t="shared" si="61"/>
        <v>2.7529425765091931E-2</v>
      </c>
    </row>
    <row r="166" spans="1:11" x14ac:dyDescent="0.25">
      <c r="A166" s="133">
        <v>40574</v>
      </c>
      <c r="B166" s="9">
        <v>312927</v>
      </c>
      <c r="C166" s="9">
        <v>31830</v>
      </c>
      <c r="D166" s="18">
        <f t="shared" si="59"/>
        <v>344757</v>
      </c>
      <c r="H166" s="5" t="s">
        <v>17</v>
      </c>
      <c r="I166" s="84">
        <f t="shared" ref="I166:J166" si="66">B78/B$172</f>
        <v>9.4423095448764698E-3</v>
      </c>
      <c r="J166" s="84">
        <f t="shared" si="66"/>
        <v>1.2950736414423566E-2</v>
      </c>
      <c r="K166" s="84">
        <f t="shared" si="61"/>
        <v>9.7670841331161887E-3</v>
      </c>
    </row>
    <row r="167" spans="1:11" x14ac:dyDescent="0.25">
      <c r="A167" s="133">
        <v>40602</v>
      </c>
      <c r="B167" s="9">
        <v>313878</v>
      </c>
      <c r="C167" s="9">
        <v>32058</v>
      </c>
      <c r="D167" s="18">
        <f t="shared" si="59"/>
        <v>345936</v>
      </c>
      <c r="H167" s="5" t="s">
        <v>19</v>
      </c>
      <c r="I167" s="84">
        <f t="shared" ref="I167:J167" si="67">B79/B$172</f>
        <v>0.15978097468531707</v>
      </c>
      <c r="J167" s="84">
        <f t="shared" si="67"/>
        <v>0.15464702894870494</v>
      </c>
      <c r="K167" s="84">
        <f t="shared" si="61"/>
        <v>0.15930572604122362</v>
      </c>
    </row>
    <row r="168" spans="1:11" x14ac:dyDescent="0.25">
      <c r="A168" s="139">
        <v>40633</v>
      </c>
      <c r="B168" s="9">
        <v>307788</v>
      </c>
      <c r="C168" s="9">
        <v>31449</v>
      </c>
      <c r="D168" s="18">
        <f t="shared" si="59"/>
        <v>339237</v>
      </c>
      <c r="H168" s="5" t="s">
        <v>21</v>
      </c>
      <c r="I168" s="84">
        <f t="shared" ref="I168:J168" si="68">B80/B$172</f>
        <v>3.4767516318017375E-2</v>
      </c>
      <c r="J168" s="84">
        <f t="shared" si="68"/>
        <v>3.304342305738954E-2</v>
      </c>
      <c r="K168" s="84">
        <f t="shared" si="61"/>
        <v>3.4607917244236605E-2</v>
      </c>
    </row>
    <row r="169" spans="1:11" x14ac:dyDescent="0.25">
      <c r="A169" s="138">
        <v>40663</v>
      </c>
      <c r="B169" s="9">
        <v>305043</v>
      </c>
      <c r="C169" s="9">
        <v>31323</v>
      </c>
      <c r="D169" s="18">
        <f t="shared" si="59"/>
        <v>336366</v>
      </c>
      <c r="H169" s="3" t="s">
        <v>23</v>
      </c>
      <c r="I169" s="14">
        <f t="shared" ref="I169:J169" si="69">B81/B$172</f>
        <v>0.10744027115877959</v>
      </c>
      <c r="J169" s="14">
        <f t="shared" si="69"/>
        <v>0.14321990858303707</v>
      </c>
      <c r="K169" s="14">
        <f t="shared" si="61"/>
        <v>0.11075238722786264</v>
      </c>
    </row>
    <row r="170" spans="1:11" x14ac:dyDescent="0.25">
      <c r="A170" s="138">
        <v>40694</v>
      </c>
      <c r="B170" s="9">
        <v>305661</v>
      </c>
      <c r="C170" s="9">
        <v>31524</v>
      </c>
      <c r="D170" s="18">
        <f t="shared" si="59"/>
        <v>337185</v>
      </c>
      <c r="H170" s="21" t="s">
        <v>109</v>
      </c>
      <c r="I170" s="34">
        <f t="shared" ref="I170:J170" si="70">B82/B$172</f>
        <v>0.40757360006670496</v>
      </c>
      <c r="J170" s="34">
        <f t="shared" si="70"/>
        <v>0.51441086846114781</v>
      </c>
      <c r="K170" s="34">
        <f t="shared" si="61"/>
        <v>0.4174635111697802</v>
      </c>
    </row>
    <row r="171" spans="1:11" x14ac:dyDescent="0.25">
      <c r="A171" s="134">
        <v>40724</v>
      </c>
      <c r="B171" s="11">
        <v>303897</v>
      </c>
      <c r="C171" s="11">
        <v>31362</v>
      </c>
      <c r="D171" s="18">
        <f t="shared" si="59"/>
        <v>335259</v>
      </c>
    </row>
    <row r="172" spans="1:11" x14ac:dyDescent="0.25">
      <c r="A172" s="33" t="s">
        <v>608</v>
      </c>
      <c r="B172" s="140">
        <f>AVERAGE(B160:B171)</f>
        <v>308822.75</v>
      </c>
      <c r="C172" s="140">
        <f t="shared" ref="C172:D172" si="71">AVERAGE(C160:C171)</f>
        <v>31504</v>
      </c>
      <c r="D172" s="140">
        <f t="shared" si="71"/>
        <v>340326.75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4"/>
  <sheetViews>
    <sheetView workbookViewId="0"/>
  </sheetViews>
  <sheetFormatPr defaultRowHeight="15" x14ac:dyDescent="0.25"/>
  <cols>
    <col min="2" max="2" width="12.140625" customWidth="1"/>
    <col min="6" max="6" width="8.140625" customWidth="1"/>
    <col min="7" max="7" width="9.85546875" customWidth="1"/>
    <col min="8" max="8" width="10.42578125" customWidth="1"/>
    <col min="11" max="11" width="10.28515625" customWidth="1"/>
    <col min="12" max="12" width="11" customWidth="1"/>
    <col min="13" max="13" width="7" customWidth="1"/>
    <col min="14" max="14" width="10.7109375" customWidth="1"/>
    <col min="15" max="15" width="9.85546875" customWidth="1"/>
    <col min="16" max="16" width="9.7109375" customWidth="1"/>
    <col min="26" max="26" width="9.42578125" customWidth="1"/>
    <col min="30" max="30" width="10.42578125" customWidth="1"/>
    <col min="31" max="31" width="7.5703125" customWidth="1"/>
    <col min="32" max="32" width="10.28515625" customWidth="1"/>
    <col min="34" max="34" width="9.7109375" customWidth="1"/>
  </cols>
  <sheetData>
    <row r="1" spans="1:16" ht="15.75" x14ac:dyDescent="0.25">
      <c r="A1" s="1" t="s">
        <v>138</v>
      </c>
    </row>
    <row r="2" spans="1:16" ht="15.75" x14ac:dyDescent="0.25">
      <c r="A2" s="1"/>
    </row>
    <row r="3" spans="1:16" ht="15.75" x14ac:dyDescent="0.25">
      <c r="A3" s="8" t="s">
        <v>106</v>
      </c>
    </row>
    <row r="5" spans="1:16" x14ac:dyDescent="0.25">
      <c r="A5" s="2" t="s">
        <v>196</v>
      </c>
      <c r="J5" s="2" t="s">
        <v>197</v>
      </c>
    </row>
    <row r="6" spans="1:16" x14ac:dyDescent="0.25">
      <c r="A6" s="3"/>
      <c r="B6" s="3"/>
      <c r="C6" s="3"/>
      <c r="D6" s="3"/>
      <c r="E6" s="3"/>
      <c r="F6" s="3"/>
      <c r="G6" s="3"/>
      <c r="J6" s="3"/>
      <c r="K6" s="3"/>
      <c r="L6" s="3"/>
      <c r="M6" s="3"/>
      <c r="N6" s="3"/>
      <c r="O6" s="3"/>
      <c r="P6" s="3"/>
    </row>
    <row r="7" spans="1:16" x14ac:dyDescent="0.25">
      <c r="A7" s="4" t="s">
        <v>2</v>
      </c>
      <c r="B7" s="4" t="s">
        <v>38</v>
      </c>
      <c r="C7" s="4" t="s">
        <v>41</v>
      </c>
      <c r="D7" s="4" t="s">
        <v>44</v>
      </c>
      <c r="E7" s="4" t="s">
        <v>47</v>
      </c>
      <c r="F7" s="4" t="s">
        <v>50</v>
      </c>
      <c r="G7" s="4" t="s">
        <v>53</v>
      </c>
      <c r="J7" s="4" t="s">
        <v>2</v>
      </c>
      <c r="K7" s="4" t="s">
        <v>38</v>
      </c>
      <c r="L7" s="4" t="s">
        <v>41</v>
      </c>
      <c r="M7" s="4" t="s">
        <v>44</v>
      </c>
      <c r="N7" s="4" t="s">
        <v>47</v>
      </c>
      <c r="O7" s="4" t="s">
        <v>50</v>
      </c>
      <c r="P7" s="4" t="s">
        <v>53</v>
      </c>
    </row>
    <row r="8" spans="1:16" x14ac:dyDescent="0.25">
      <c r="A8" s="5" t="s">
        <v>5</v>
      </c>
      <c r="B8" s="9">
        <v>39</v>
      </c>
      <c r="C8">
        <v>270</v>
      </c>
      <c r="D8">
        <v>171</v>
      </c>
      <c r="E8">
        <v>18</v>
      </c>
      <c r="F8">
        <v>1827</v>
      </c>
      <c r="G8">
        <v>75</v>
      </c>
      <c r="J8" s="5" t="s">
        <v>5</v>
      </c>
      <c r="K8" s="10">
        <f>B8/SUM($B8:$G8)</f>
        <v>1.6250000000000001E-2</v>
      </c>
      <c r="L8" s="19">
        <f t="shared" ref="L8:L18" si="0">C8/SUM($B8:$G8)</f>
        <v>0.1125</v>
      </c>
      <c r="M8" s="19">
        <f t="shared" ref="M8:P18" si="1">D8/SUM($B8:$G8)</f>
        <v>7.1249999999999994E-2</v>
      </c>
      <c r="N8" s="20">
        <f t="shared" si="1"/>
        <v>7.4999999999999997E-3</v>
      </c>
      <c r="O8" s="19">
        <f t="shared" si="1"/>
        <v>0.76124999999999998</v>
      </c>
      <c r="P8" s="19">
        <f t="shared" si="1"/>
        <v>3.125E-2</v>
      </c>
    </row>
    <row r="9" spans="1:16" x14ac:dyDescent="0.25">
      <c r="A9" s="5" t="s">
        <v>7</v>
      </c>
      <c r="B9" s="9">
        <v>822</v>
      </c>
      <c r="C9">
        <v>1224</v>
      </c>
      <c r="D9">
        <v>1779</v>
      </c>
      <c r="E9">
        <v>87</v>
      </c>
      <c r="F9">
        <v>3303</v>
      </c>
      <c r="G9">
        <v>24</v>
      </c>
      <c r="J9" s="5" t="s">
        <v>7</v>
      </c>
      <c r="K9" s="10">
        <f t="shared" ref="K9:K18" si="2">B9/SUM($B9:$G9)</f>
        <v>0.11355159552424368</v>
      </c>
      <c r="L9" s="19">
        <f t="shared" si="0"/>
        <v>0.1690841276419395</v>
      </c>
      <c r="M9" s="19">
        <f t="shared" si="1"/>
        <v>0.24575217571487776</v>
      </c>
      <c r="N9" s="20">
        <f t="shared" si="1"/>
        <v>1.2018234562784915E-2</v>
      </c>
      <c r="O9" s="19">
        <f t="shared" si="1"/>
        <v>0.4562784915043514</v>
      </c>
      <c r="P9" s="19">
        <f t="shared" si="1"/>
        <v>3.315375051802735E-3</v>
      </c>
    </row>
    <row r="10" spans="1:16" x14ac:dyDescent="0.25">
      <c r="A10" s="5" t="s">
        <v>9</v>
      </c>
      <c r="B10" s="9">
        <v>159</v>
      </c>
      <c r="C10">
        <v>1857</v>
      </c>
      <c r="D10">
        <v>5184</v>
      </c>
      <c r="E10">
        <v>144</v>
      </c>
      <c r="F10">
        <v>255</v>
      </c>
      <c r="G10">
        <v>1341</v>
      </c>
      <c r="J10" s="5" t="s">
        <v>9</v>
      </c>
      <c r="K10" s="10">
        <f t="shared" si="2"/>
        <v>1.7785234899328858E-2</v>
      </c>
      <c r="L10" s="19">
        <f t="shared" si="0"/>
        <v>0.20771812080536914</v>
      </c>
      <c r="M10" s="20">
        <f t="shared" si="1"/>
        <v>0.57986577181208054</v>
      </c>
      <c r="N10" s="19">
        <f t="shared" si="1"/>
        <v>1.6107382550335572E-2</v>
      </c>
      <c r="O10" s="19">
        <f t="shared" si="1"/>
        <v>2.8523489932885907E-2</v>
      </c>
      <c r="P10" s="19">
        <f t="shared" si="1"/>
        <v>0.15</v>
      </c>
    </row>
    <row r="11" spans="1:16" x14ac:dyDescent="0.25">
      <c r="A11" s="5" t="s">
        <v>11</v>
      </c>
      <c r="B11" s="9">
        <v>123</v>
      </c>
      <c r="C11">
        <v>1641</v>
      </c>
      <c r="D11">
        <v>1737</v>
      </c>
      <c r="E11">
        <v>18</v>
      </c>
      <c r="F11">
        <v>387</v>
      </c>
      <c r="G11">
        <v>381</v>
      </c>
      <c r="J11" s="5" t="s">
        <v>11</v>
      </c>
      <c r="K11" s="16">
        <f t="shared" si="2"/>
        <v>2.8691392582225334E-2</v>
      </c>
      <c r="L11" s="19">
        <f t="shared" si="0"/>
        <v>0.38278516445066479</v>
      </c>
      <c r="M11" s="19">
        <f t="shared" si="1"/>
        <v>0.40517844646606016</v>
      </c>
      <c r="N11" s="19">
        <f t="shared" si="1"/>
        <v>4.1987403778866337E-3</v>
      </c>
      <c r="O11" s="19">
        <f t="shared" si="1"/>
        <v>9.0272918124562632E-2</v>
      </c>
      <c r="P11" s="19">
        <f t="shared" si="1"/>
        <v>8.8873337998600421E-2</v>
      </c>
    </row>
    <row r="12" spans="1:16" x14ac:dyDescent="0.25">
      <c r="A12" s="5" t="s">
        <v>13</v>
      </c>
      <c r="B12" s="9">
        <v>42</v>
      </c>
      <c r="C12">
        <v>252</v>
      </c>
      <c r="D12">
        <v>2280</v>
      </c>
      <c r="E12">
        <v>9</v>
      </c>
      <c r="F12">
        <v>24</v>
      </c>
      <c r="G12">
        <v>216</v>
      </c>
      <c r="J12" s="5" t="s">
        <v>13</v>
      </c>
      <c r="K12" s="10">
        <f t="shared" si="2"/>
        <v>1.487778958554729E-2</v>
      </c>
      <c r="L12" s="19">
        <f t="shared" si="0"/>
        <v>8.9266737513283748E-2</v>
      </c>
      <c r="M12" s="19">
        <f t="shared" si="1"/>
        <v>0.8076514346439958</v>
      </c>
      <c r="N12" s="19">
        <f t="shared" si="1"/>
        <v>3.188097768331562E-3</v>
      </c>
      <c r="O12" s="19">
        <f t="shared" si="1"/>
        <v>8.5015940488841653E-3</v>
      </c>
      <c r="P12" s="19">
        <f t="shared" si="1"/>
        <v>7.6514346439957498E-2</v>
      </c>
    </row>
    <row r="13" spans="1:16" x14ac:dyDescent="0.25">
      <c r="A13" s="5" t="s">
        <v>15</v>
      </c>
      <c r="B13" s="9">
        <v>111</v>
      </c>
      <c r="C13">
        <v>2001</v>
      </c>
      <c r="D13">
        <v>6624</v>
      </c>
      <c r="E13">
        <v>72</v>
      </c>
      <c r="F13">
        <v>30</v>
      </c>
      <c r="G13">
        <v>531</v>
      </c>
      <c r="J13" s="5" t="s">
        <v>15</v>
      </c>
      <c r="K13" s="10">
        <f t="shared" si="2"/>
        <v>1.1847582452769772E-2</v>
      </c>
      <c r="L13" s="19">
        <f t="shared" si="0"/>
        <v>0.21357668908101185</v>
      </c>
      <c r="M13" s="19">
        <f t="shared" si="1"/>
        <v>0.70701248799231509</v>
      </c>
      <c r="N13" s="19">
        <f t="shared" si="1"/>
        <v>7.684918347742555E-3</v>
      </c>
      <c r="O13" s="19">
        <f t="shared" si="1"/>
        <v>3.2020493115593979E-3</v>
      </c>
      <c r="P13" s="19">
        <f t="shared" si="1"/>
        <v>5.6676272814601344E-2</v>
      </c>
    </row>
    <row r="14" spans="1:16" x14ac:dyDescent="0.25">
      <c r="A14" s="5" t="s">
        <v>17</v>
      </c>
      <c r="B14" s="9">
        <v>48</v>
      </c>
      <c r="C14">
        <v>603</v>
      </c>
      <c r="D14">
        <v>2163</v>
      </c>
      <c r="E14">
        <v>27</v>
      </c>
      <c r="F14">
        <v>39</v>
      </c>
      <c r="G14">
        <v>444</v>
      </c>
      <c r="J14" s="5" t="s">
        <v>17</v>
      </c>
      <c r="K14" s="10">
        <f t="shared" si="2"/>
        <v>1.444043321299639E-2</v>
      </c>
      <c r="L14" s="20">
        <f t="shared" si="0"/>
        <v>0.18140794223826714</v>
      </c>
      <c r="M14" s="19">
        <f t="shared" si="1"/>
        <v>0.65072202166064985</v>
      </c>
      <c r="N14" s="20">
        <f t="shared" si="1"/>
        <v>8.1227436823104685E-3</v>
      </c>
      <c r="O14" s="19">
        <f t="shared" si="1"/>
        <v>1.1732851985559567E-2</v>
      </c>
      <c r="P14" s="20">
        <f t="shared" si="1"/>
        <v>0.13357400722021662</v>
      </c>
    </row>
    <row r="15" spans="1:16" x14ac:dyDescent="0.25">
      <c r="A15" s="5" t="s">
        <v>19</v>
      </c>
      <c r="B15" s="9">
        <v>1182</v>
      </c>
      <c r="C15">
        <v>8118</v>
      </c>
      <c r="D15">
        <v>36537</v>
      </c>
      <c r="E15">
        <v>378</v>
      </c>
      <c r="F15">
        <v>660</v>
      </c>
      <c r="G15">
        <v>7338</v>
      </c>
      <c r="J15" s="5" t="s">
        <v>19</v>
      </c>
      <c r="K15" s="10">
        <f t="shared" si="2"/>
        <v>2.1802888606053897E-2</v>
      </c>
      <c r="L15" s="19">
        <f t="shared" si="0"/>
        <v>0.14974268164462398</v>
      </c>
      <c r="M15" s="19">
        <f t="shared" si="1"/>
        <v>0.67395274196225996</v>
      </c>
      <c r="N15" s="19">
        <f t="shared" si="1"/>
        <v>6.9724973714791654E-3</v>
      </c>
      <c r="O15" s="19">
        <f t="shared" si="1"/>
        <v>1.2174201759725526E-2</v>
      </c>
      <c r="P15" s="19">
        <f t="shared" si="1"/>
        <v>0.13535498865585746</v>
      </c>
    </row>
    <row r="16" spans="1:16" x14ac:dyDescent="0.25">
      <c r="A16" s="5" t="s">
        <v>21</v>
      </c>
      <c r="B16" s="9">
        <v>309</v>
      </c>
      <c r="C16">
        <v>1758</v>
      </c>
      <c r="D16">
        <v>7200</v>
      </c>
      <c r="E16">
        <v>120</v>
      </c>
      <c r="F16">
        <v>249</v>
      </c>
      <c r="G16">
        <v>2142</v>
      </c>
      <c r="J16" s="5" t="s">
        <v>21</v>
      </c>
      <c r="K16" s="16">
        <f t="shared" si="2"/>
        <v>2.6235354049923585E-2</v>
      </c>
      <c r="L16" s="19">
        <f t="shared" si="0"/>
        <v>0.14926133469179828</v>
      </c>
      <c r="M16" s="19">
        <f t="shared" si="1"/>
        <v>0.61130922058074377</v>
      </c>
      <c r="N16" s="20">
        <f t="shared" si="1"/>
        <v>1.0188487009679063E-2</v>
      </c>
      <c r="O16" s="19">
        <f t="shared" si="1"/>
        <v>2.1141110545084055E-2</v>
      </c>
      <c r="P16" s="19">
        <f t="shared" si="1"/>
        <v>0.18186449312277128</v>
      </c>
    </row>
    <row r="17" spans="1:16" x14ac:dyDescent="0.25">
      <c r="A17" s="3" t="s">
        <v>23</v>
      </c>
      <c r="B17" s="11">
        <v>624</v>
      </c>
      <c r="C17" s="3">
        <v>8181</v>
      </c>
      <c r="D17" s="3">
        <v>18570</v>
      </c>
      <c r="E17" s="3">
        <v>534</v>
      </c>
      <c r="F17" s="3">
        <v>2127</v>
      </c>
      <c r="G17" s="3">
        <v>7653</v>
      </c>
      <c r="J17" s="3" t="s">
        <v>23</v>
      </c>
      <c r="K17" s="12">
        <f t="shared" si="2"/>
        <v>1.6556554962986549E-2</v>
      </c>
      <c r="L17" s="12">
        <f t="shared" si="0"/>
        <v>0.21706598742338615</v>
      </c>
      <c r="M17" s="12">
        <f t="shared" si="1"/>
        <v>0.4927167077927247</v>
      </c>
      <c r="N17" s="12">
        <f t="shared" si="1"/>
        <v>1.4168590304863489E-2</v>
      </c>
      <c r="O17" s="12">
        <f t="shared" si="1"/>
        <v>5.6435564753641643E-2</v>
      </c>
      <c r="P17" s="12">
        <f t="shared" si="1"/>
        <v>0.20305659476239751</v>
      </c>
    </row>
    <row r="18" spans="1:16" x14ac:dyDescent="0.25">
      <c r="A18" s="13" t="s">
        <v>109</v>
      </c>
      <c r="B18" s="11">
        <f t="shared" ref="B18:G18" si="3">SUM(B8:B17)</f>
        <v>3459</v>
      </c>
      <c r="C18" s="11">
        <f t="shared" si="3"/>
        <v>25905</v>
      </c>
      <c r="D18" s="11">
        <f t="shared" si="3"/>
        <v>82245</v>
      </c>
      <c r="E18" s="11">
        <f t="shared" si="3"/>
        <v>1407</v>
      </c>
      <c r="F18" s="11">
        <f t="shared" si="3"/>
        <v>8901</v>
      </c>
      <c r="G18" s="11">
        <f t="shared" si="3"/>
        <v>20145</v>
      </c>
      <c r="J18" s="13" t="s">
        <v>109</v>
      </c>
      <c r="K18" s="14">
        <f t="shared" si="2"/>
        <v>2.4348523883938E-2</v>
      </c>
      <c r="L18" s="14">
        <f t="shared" si="0"/>
        <v>0.18234995987667357</v>
      </c>
      <c r="M18" s="14">
        <f t="shared" si="1"/>
        <v>0.57893736537568108</v>
      </c>
      <c r="N18" s="14">
        <f t="shared" si="1"/>
        <v>9.9041263673607296E-3</v>
      </c>
      <c r="O18" s="14">
        <f t="shared" si="1"/>
        <v>6.2655741859188235E-2</v>
      </c>
      <c r="P18" s="14">
        <f t="shared" si="1"/>
        <v>0.14180428263715841</v>
      </c>
    </row>
    <row r="21" spans="1:16" x14ac:dyDescent="0.25">
      <c r="A21" s="2" t="s">
        <v>198</v>
      </c>
      <c r="J21" s="2" t="s">
        <v>199</v>
      </c>
    </row>
    <row r="22" spans="1:16" x14ac:dyDescent="0.25">
      <c r="A22" s="3"/>
      <c r="B22" s="3"/>
      <c r="C22" s="3"/>
      <c r="D22" s="3"/>
      <c r="E22" s="3"/>
      <c r="F22" s="3"/>
      <c r="G22" s="3"/>
      <c r="J22" s="3"/>
      <c r="K22" s="3"/>
      <c r="L22" s="3"/>
      <c r="M22" s="3"/>
      <c r="N22" s="3"/>
      <c r="O22" s="3"/>
      <c r="P22" s="3"/>
    </row>
    <row r="23" spans="1:16" x14ac:dyDescent="0.25">
      <c r="A23" s="4" t="s">
        <v>2</v>
      </c>
      <c r="B23" s="22" t="s">
        <v>139</v>
      </c>
      <c r="C23" s="23" t="s">
        <v>140</v>
      </c>
      <c r="D23" s="23" t="s">
        <v>141</v>
      </c>
      <c r="E23" s="23" t="s">
        <v>142</v>
      </c>
      <c r="F23" s="23" t="s">
        <v>143</v>
      </c>
      <c r="G23" s="23" t="s">
        <v>117</v>
      </c>
      <c r="J23" s="4" t="s">
        <v>2</v>
      </c>
      <c r="K23" s="22" t="s">
        <v>139</v>
      </c>
      <c r="L23" s="23" t="s">
        <v>140</v>
      </c>
      <c r="M23" s="23" t="s">
        <v>141</v>
      </c>
      <c r="N23" s="23" t="s">
        <v>142</v>
      </c>
      <c r="O23" s="23" t="s">
        <v>143</v>
      </c>
      <c r="P23" s="23" t="s">
        <v>117</v>
      </c>
    </row>
    <row r="24" spans="1:16" x14ac:dyDescent="0.25">
      <c r="A24" s="5" t="s">
        <v>5</v>
      </c>
      <c r="B24" s="9">
        <v>402</v>
      </c>
      <c r="C24" s="9">
        <v>150</v>
      </c>
      <c r="D24" s="9">
        <v>93</v>
      </c>
      <c r="E24" s="9">
        <v>327</v>
      </c>
      <c r="F24" s="9">
        <v>405</v>
      </c>
      <c r="G24" s="9">
        <v>1017</v>
      </c>
      <c r="J24" s="5" t="s">
        <v>5</v>
      </c>
      <c r="K24" s="10">
        <f>B24/SUM($B24:$G24)</f>
        <v>0.16791979949874686</v>
      </c>
      <c r="L24" s="10">
        <f t="shared" ref="L24:P34" si="4">C24/SUM($B24:$G24)</f>
        <v>6.2656641604010022E-2</v>
      </c>
      <c r="M24" s="10">
        <f t="shared" si="4"/>
        <v>3.8847117794486213E-2</v>
      </c>
      <c r="N24" s="16">
        <f t="shared" si="4"/>
        <v>0.13659147869674185</v>
      </c>
      <c r="O24" s="16">
        <f t="shared" si="4"/>
        <v>0.16917293233082706</v>
      </c>
      <c r="P24" s="10">
        <f t="shared" si="4"/>
        <v>0.42481203007518797</v>
      </c>
    </row>
    <row r="25" spans="1:16" x14ac:dyDescent="0.25">
      <c r="A25" s="5" t="s">
        <v>7</v>
      </c>
      <c r="B25" s="9">
        <v>594</v>
      </c>
      <c r="C25" s="9">
        <v>291</v>
      </c>
      <c r="D25" s="9">
        <v>309</v>
      </c>
      <c r="E25" s="9">
        <v>993</v>
      </c>
      <c r="F25" s="9">
        <v>1467</v>
      </c>
      <c r="G25" s="9">
        <v>3582</v>
      </c>
      <c r="J25" s="5" t="s">
        <v>7</v>
      </c>
      <c r="K25" s="10">
        <f t="shared" ref="K25:K34" si="5">B25/SUM($B25:$G25)</f>
        <v>8.2089552238805971E-2</v>
      </c>
      <c r="L25" s="10">
        <f t="shared" si="4"/>
        <v>4.0215588723051407E-2</v>
      </c>
      <c r="M25" s="10">
        <f t="shared" si="4"/>
        <v>4.2703150912106136E-2</v>
      </c>
      <c r="N25" s="16">
        <f t="shared" si="4"/>
        <v>0.13723051409618575</v>
      </c>
      <c r="O25" s="10">
        <f t="shared" si="4"/>
        <v>0.20273631840796019</v>
      </c>
      <c r="P25" s="10">
        <f t="shared" si="4"/>
        <v>0.49502487562189057</v>
      </c>
    </row>
    <row r="26" spans="1:16" x14ac:dyDescent="0.25">
      <c r="A26" s="5" t="s">
        <v>9</v>
      </c>
      <c r="B26" s="9">
        <v>4242</v>
      </c>
      <c r="C26" s="9">
        <v>990</v>
      </c>
      <c r="D26" s="9">
        <v>762</v>
      </c>
      <c r="E26" s="9">
        <v>1521</v>
      </c>
      <c r="F26" s="9">
        <v>936</v>
      </c>
      <c r="G26" s="9">
        <v>486</v>
      </c>
      <c r="J26" s="5" t="s">
        <v>9</v>
      </c>
      <c r="K26" s="10">
        <f t="shared" si="5"/>
        <v>0.47465592480698221</v>
      </c>
      <c r="L26" s="10">
        <f t="shared" si="4"/>
        <v>0.1107754279959718</v>
      </c>
      <c r="M26" s="10">
        <f t="shared" si="4"/>
        <v>8.5263511245384352E-2</v>
      </c>
      <c r="N26" s="10">
        <f t="shared" si="4"/>
        <v>0.17019133937562941</v>
      </c>
      <c r="O26" s="10">
        <f t="shared" si="4"/>
        <v>0.10473313192346426</v>
      </c>
      <c r="P26" s="10">
        <f t="shared" si="4"/>
        <v>5.4380664652567974E-2</v>
      </c>
    </row>
    <row r="27" spans="1:16" x14ac:dyDescent="0.25">
      <c r="A27" s="5" t="s">
        <v>11</v>
      </c>
      <c r="B27" s="9">
        <v>1524</v>
      </c>
      <c r="C27" s="9">
        <v>438</v>
      </c>
      <c r="D27" s="9">
        <v>369</v>
      </c>
      <c r="E27" s="9">
        <v>933</v>
      </c>
      <c r="F27" s="9">
        <v>666</v>
      </c>
      <c r="G27" s="9">
        <v>351</v>
      </c>
      <c r="J27" s="5" t="s">
        <v>11</v>
      </c>
      <c r="K27" s="10">
        <f t="shared" si="5"/>
        <v>0.35599159074982478</v>
      </c>
      <c r="L27" s="10">
        <f t="shared" si="4"/>
        <v>0.102312543798178</v>
      </c>
      <c r="M27" s="10">
        <f t="shared" si="4"/>
        <v>8.61948142957253E-2</v>
      </c>
      <c r="N27" s="10">
        <f t="shared" si="4"/>
        <v>0.21793973370707778</v>
      </c>
      <c r="O27" s="10">
        <f t="shared" si="4"/>
        <v>0.15557112824106517</v>
      </c>
      <c r="P27" s="16">
        <f t="shared" si="4"/>
        <v>8.1990189208128936E-2</v>
      </c>
    </row>
    <row r="28" spans="1:16" x14ac:dyDescent="0.25">
      <c r="A28" s="5" t="s">
        <v>13</v>
      </c>
      <c r="B28" s="9">
        <v>1458</v>
      </c>
      <c r="C28" s="9">
        <v>315</v>
      </c>
      <c r="D28" s="9">
        <v>264</v>
      </c>
      <c r="E28" s="9">
        <v>489</v>
      </c>
      <c r="F28" s="9">
        <v>219</v>
      </c>
      <c r="G28" s="9">
        <v>84</v>
      </c>
      <c r="J28" s="5" t="s">
        <v>13</v>
      </c>
      <c r="K28" s="10">
        <f t="shared" si="5"/>
        <v>0.51537645811240718</v>
      </c>
      <c r="L28" s="10">
        <f t="shared" si="4"/>
        <v>0.11134676564156946</v>
      </c>
      <c r="M28" s="16">
        <f t="shared" si="4"/>
        <v>9.3319194061505836E-2</v>
      </c>
      <c r="N28" s="10">
        <f t="shared" si="4"/>
        <v>0.1728525980911983</v>
      </c>
      <c r="O28" s="10">
        <f t="shared" si="4"/>
        <v>7.7412513255567333E-2</v>
      </c>
      <c r="P28" s="10">
        <f t="shared" si="4"/>
        <v>2.9692470837751856E-2</v>
      </c>
    </row>
    <row r="29" spans="1:16" x14ac:dyDescent="0.25">
      <c r="A29" s="5" t="s">
        <v>15</v>
      </c>
      <c r="B29" s="9">
        <v>4374</v>
      </c>
      <c r="C29" s="9">
        <v>1113</v>
      </c>
      <c r="D29" s="9">
        <v>906</v>
      </c>
      <c r="E29" s="9">
        <v>1746</v>
      </c>
      <c r="F29" s="9">
        <v>915</v>
      </c>
      <c r="G29" s="9">
        <v>315</v>
      </c>
      <c r="J29" s="5" t="s">
        <v>15</v>
      </c>
      <c r="K29" s="10">
        <f t="shared" si="5"/>
        <v>0.4668587896253602</v>
      </c>
      <c r="L29" s="10">
        <f t="shared" si="4"/>
        <v>0.11879602945885366</v>
      </c>
      <c r="M29" s="10">
        <f t="shared" si="4"/>
        <v>9.6701889209093825E-2</v>
      </c>
      <c r="N29" s="16">
        <f t="shared" si="4"/>
        <v>0.18635926993275698</v>
      </c>
      <c r="O29" s="16">
        <f t="shared" si="4"/>
        <v>9.7662504002561643E-2</v>
      </c>
      <c r="P29" s="10">
        <f t="shared" si="4"/>
        <v>3.3621517771373677E-2</v>
      </c>
    </row>
    <row r="30" spans="1:16" x14ac:dyDescent="0.25">
      <c r="A30" s="5" t="s">
        <v>17</v>
      </c>
      <c r="B30" s="9">
        <v>1599</v>
      </c>
      <c r="C30" s="9">
        <v>381</v>
      </c>
      <c r="D30" s="9">
        <v>261</v>
      </c>
      <c r="E30" s="9">
        <v>609</v>
      </c>
      <c r="F30" s="9">
        <v>336</v>
      </c>
      <c r="G30" s="9">
        <v>138</v>
      </c>
      <c r="J30" s="5" t="s">
        <v>17</v>
      </c>
      <c r="K30" s="10">
        <f t="shared" si="5"/>
        <v>0.48104693140794225</v>
      </c>
      <c r="L30" s="10">
        <f t="shared" si="4"/>
        <v>0.11462093862815885</v>
      </c>
      <c r="M30" s="16">
        <f t="shared" si="4"/>
        <v>7.8519855595667876E-2</v>
      </c>
      <c r="N30" s="16">
        <f t="shared" si="4"/>
        <v>0.18321299638989169</v>
      </c>
      <c r="O30" s="16">
        <f t="shared" si="4"/>
        <v>0.10108303249097472</v>
      </c>
      <c r="P30" s="10">
        <f t="shared" si="4"/>
        <v>4.1516245487364621E-2</v>
      </c>
    </row>
    <row r="31" spans="1:16" x14ac:dyDescent="0.25">
      <c r="A31" s="5" t="s">
        <v>19</v>
      </c>
      <c r="B31" s="9">
        <v>28524</v>
      </c>
      <c r="C31" s="9">
        <v>5955</v>
      </c>
      <c r="D31" s="9">
        <v>4236</v>
      </c>
      <c r="E31" s="9">
        <v>8652</v>
      </c>
      <c r="F31" s="9">
        <v>4518</v>
      </c>
      <c r="G31" s="9">
        <v>2331</v>
      </c>
      <c r="J31" s="5" t="s">
        <v>19</v>
      </c>
      <c r="K31" s="10">
        <f t="shared" si="5"/>
        <v>0.52611775121735282</v>
      </c>
      <c r="L31" s="10">
        <f t="shared" si="4"/>
        <v>0.10983842408145197</v>
      </c>
      <c r="M31" s="10">
        <f t="shared" si="4"/>
        <v>7.8131916777335109E-2</v>
      </c>
      <c r="N31" s="10">
        <f t="shared" si="4"/>
        <v>0.15958388667552015</v>
      </c>
      <c r="O31" s="10">
        <f t="shared" si="4"/>
        <v>8.3333333333333329E-2</v>
      </c>
      <c r="P31" s="10">
        <f t="shared" si="4"/>
        <v>4.2994687915006644E-2</v>
      </c>
    </row>
    <row r="32" spans="1:16" x14ac:dyDescent="0.25">
      <c r="A32" s="5" t="s">
        <v>21</v>
      </c>
      <c r="B32" s="9">
        <v>4626</v>
      </c>
      <c r="C32" s="9">
        <v>1206</v>
      </c>
      <c r="D32" s="9">
        <v>1347</v>
      </c>
      <c r="E32" s="9">
        <v>2385</v>
      </c>
      <c r="F32" s="9">
        <v>1308</v>
      </c>
      <c r="G32" s="9">
        <v>909</v>
      </c>
      <c r="J32" s="5" t="s">
        <v>21</v>
      </c>
      <c r="K32" s="10">
        <f t="shared" si="5"/>
        <v>0.39266615737203975</v>
      </c>
      <c r="L32" s="10">
        <f t="shared" si="4"/>
        <v>0.10236822001527884</v>
      </c>
      <c r="M32" s="16">
        <f t="shared" si="4"/>
        <v>0.11433664374840845</v>
      </c>
      <c r="N32" s="10">
        <f t="shared" si="4"/>
        <v>0.20244461420932008</v>
      </c>
      <c r="O32" s="10">
        <f t="shared" si="4"/>
        <v>0.1110262286732875</v>
      </c>
      <c r="P32" s="10">
        <f t="shared" si="4"/>
        <v>7.7158135981665391E-2</v>
      </c>
    </row>
    <row r="33" spans="1:34" x14ac:dyDescent="0.25">
      <c r="A33" s="3" t="s">
        <v>23</v>
      </c>
      <c r="B33" s="11">
        <v>14319</v>
      </c>
      <c r="C33" s="11">
        <v>3999</v>
      </c>
      <c r="D33" s="11">
        <v>3702</v>
      </c>
      <c r="E33" s="11">
        <v>7617</v>
      </c>
      <c r="F33" s="11">
        <v>4998</v>
      </c>
      <c r="G33" s="11">
        <v>3057</v>
      </c>
      <c r="J33" s="3" t="s">
        <v>23</v>
      </c>
      <c r="K33" s="12">
        <f t="shared" si="5"/>
        <v>0.37989493791786055</v>
      </c>
      <c r="L33" s="12">
        <f t="shared" si="4"/>
        <v>0.10609678446354665</v>
      </c>
      <c r="M33" s="12">
        <f t="shared" si="4"/>
        <v>9.8217128303088194E-2</v>
      </c>
      <c r="N33" s="12">
        <f t="shared" si="4"/>
        <v>0.20208532314549507</v>
      </c>
      <c r="O33" s="12">
        <f t="shared" si="4"/>
        <v>0.13260108245781599</v>
      </c>
      <c r="P33" s="12">
        <f t="shared" si="4"/>
        <v>8.1104743712193575E-2</v>
      </c>
    </row>
    <row r="34" spans="1:34" x14ac:dyDescent="0.25">
      <c r="A34" s="13" t="s">
        <v>109</v>
      </c>
      <c r="B34" s="11">
        <f t="shared" ref="B34:G34" si="6">SUM(B24:B33)</f>
        <v>61662</v>
      </c>
      <c r="C34" s="11">
        <f t="shared" si="6"/>
        <v>14838</v>
      </c>
      <c r="D34" s="11">
        <f t="shared" si="6"/>
        <v>12249</v>
      </c>
      <c r="E34" s="11">
        <f t="shared" si="6"/>
        <v>25272</v>
      </c>
      <c r="F34" s="11">
        <f t="shared" si="6"/>
        <v>15768</v>
      </c>
      <c r="G34" s="11">
        <f t="shared" si="6"/>
        <v>12270</v>
      </c>
      <c r="J34" s="13" t="s">
        <v>109</v>
      </c>
      <c r="K34" s="14">
        <f t="shared" si="5"/>
        <v>0.43405908812535637</v>
      </c>
      <c r="L34" s="14">
        <f t="shared" si="4"/>
        <v>0.10444955968998797</v>
      </c>
      <c r="M34" s="14">
        <f t="shared" si="4"/>
        <v>8.6224737609021607E-2</v>
      </c>
      <c r="N34" s="14">
        <f t="shared" si="4"/>
        <v>0.17789791565476315</v>
      </c>
      <c r="O34" s="14">
        <f t="shared" si="4"/>
        <v>0.11099613540852744</v>
      </c>
      <c r="P34" s="14">
        <f t="shared" si="4"/>
        <v>8.6372563512343459E-2</v>
      </c>
    </row>
    <row r="37" spans="1:34" x14ac:dyDescent="0.25">
      <c r="A37" s="2" t="s">
        <v>200</v>
      </c>
      <c r="S37" s="2" t="s">
        <v>201</v>
      </c>
    </row>
    <row r="38" spans="1:34" x14ac:dyDescent="0.25">
      <c r="A38" s="3"/>
      <c r="B38" s="3"/>
      <c r="C38" s="3"/>
      <c r="D38" s="3"/>
      <c r="E38" s="3"/>
      <c r="F38" s="3"/>
      <c r="G38" s="3"/>
      <c r="H38" s="3"/>
      <c r="I38" s="3"/>
      <c r="J38" s="3"/>
      <c r="K38" s="3"/>
      <c r="L38" s="3"/>
      <c r="M38" s="3"/>
      <c r="N38" s="3"/>
      <c r="O38" s="3"/>
      <c r="P38" s="3"/>
      <c r="S38" s="3"/>
      <c r="T38" s="3"/>
      <c r="U38" s="3"/>
      <c r="V38" s="3"/>
      <c r="W38" s="3"/>
      <c r="X38" s="3"/>
      <c r="Y38" s="3"/>
      <c r="Z38" s="3"/>
      <c r="AA38" s="3"/>
      <c r="AB38" s="3"/>
      <c r="AC38" s="3"/>
      <c r="AD38" s="3"/>
      <c r="AE38" s="3"/>
      <c r="AF38" s="3"/>
      <c r="AG38" s="3"/>
      <c r="AH38" s="3"/>
    </row>
    <row r="39" spans="1:34" ht="30" x14ac:dyDescent="0.25">
      <c r="A39" s="24" t="s">
        <v>2</v>
      </c>
      <c r="B39" s="25" t="s">
        <v>144</v>
      </c>
      <c r="C39" s="26" t="s">
        <v>145</v>
      </c>
      <c r="D39" s="26" t="s">
        <v>146</v>
      </c>
      <c r="E39" s="26" t="s">
        <v>147</v>
      </c>
      <c r="F39" s="26" t="s">
        <v>148</v>
      </c>
      <c r="G39" s="26" t="s">
        <v>149</v>
      </c>
      <c r="H39" s="26" t="s">
        <v>150</v>
      </c>
      <c r="I39" s="26" t="s">
        <v>151</v>
      </c>
      <c r="J39" s="26" t="s">
        <v>152</v>
      </c>
      <c r="K39" s="26" t="s">
        <v>153</v>
      </c>
      <c r="L39" s="26" t="s">
        <v>154</v>
      </c>
      <c r="M39" s="26" t="s">
        <v>155</v>
      </c>
      <c r="N39" s="26" t="s">
        <v>156</v>
      </c>
      <c r="O39" s="26" t="s">
        <v>157</v>
      </c>
      <c r="P39" s="26" t="s">
        <v>158</v>
      </c>
      <c r="S39" s="24" t="s">
        <v>2</v>
      </c>
      <c r="T39" s="25" t="s">
        <v>144</v>
      </c>
      <c r="U39" s="26" t="s">
        <v>145</v>
      </c>
      <c r="V39" s="26" t="s">
        <v>146</v>
      </c>
      <c r="W39" s="26" t="s">
        <v>147</v>
      </c>
      <c r="X39" s="26" t="s">
        <v>148</v>
      </c>
      <c r="Y39" s="26" t="s">
        <v>149</v>
      </c>
      <c r="Z39" s="26" t="s">
        <v>150</v>
      </c>
      <c r="AA39" s="26" t="s">
        <v>151</v>
      </c>
      <c r="AB39" s="26" t="s">
        <v>152</v>
      </c>
      <c r="AC39" s="26" t="s">
        <v>153</v>
      </c>
      <c r="AD39" s="26" t="s">
        <v>154</v>
      </c>
      <c r="AE39" s="26" t="s">
        <v>155</v>
      </c>
      <c r="AF39" s="26" t="s">
        <v>156</v>
      </c>
      <c r="AG39" s="26" t="s">
        <v>157</v>
      </c>
      <c r="AH39" s="26" t="s">
        <v>158</v>
      </c>
    </row>
    <row r="40" spans="1:34" x14ac:dyDescent="0.25">
      <c r="A40" s="5" t="s">
        <v>5</v>
      </c>
      <c r="B40" s="27">
        <v>0</v>
      </c>
      <c r="C40" s="27">
        <v>6</v>
      </c>
      <c r="D40" s="27">
        <v>39</v>
      </c>
      <c r="E40" s="27">
        <v>24</v>
      </c>
      <c r="F40" s="27">
        <v>0</v>
      </c>
      <c r="G40" s="27">
        <v>18</v>
      </c>
      <c r="H40" s="27">
        <v>9</v>
      </c>
      <c r="I40" s="27">
        <v>18</v>
      </c>
      <c r="J40" s="27">
        <v>12</v>
      </c>
      <c r="K40" s="27">
        <v>18</v>
      </c>
      <c r="L40" s="27">
        <v>0</v>
      </c>
      <c r="M40" s="27">
        <v>66</v>
      </c>
      <c r="N40" s="27">
        <v>12</v>
      </c>
      <c r="O40" s="27">
        <v>0</v>
      </c>
      <c r="P40" s="27">
        <v>33</v>
      </c>
      <c r="S40" s="5" t="s">
        <v>5</v>
      </c>
      <c r="T40" s="28">
        <f>B40/SUM($B40:$P40)</f>
        <v>0</v>
      </c>
      <c r="U40" s="28">
        <f t="shared" ref="U40:AH50" si="7">C40/SUM($B40:$P40)</f>
        <v>2.3529411764705882E-2</v>
      </c>
      <c r="V40" s="28">
        <f t="shared" si="7"/>
        <v>0.15294117647058825</v>
      </c>
      <c r="W40" s="28">
        <f t="shared" si="7"/>
        <v>9.4117647058823528E-2</v>
      </c>
      <c r="X40" s="28">
        <f t="shared" si="7"/>
        <v>0</v>
      </c>
      <c r="Y40" s="28">
        <f t="shared" si="7"/>
        <v>7.0588235294117646E-2</v>
      </c>
      <c r="Z40" s="28">
        <f t="shared" si="7"/>
        <v>3.5294117647058823E-2</v>
      </c>
      <c r="AA40" s="28">
        <f t="shared" si="7"/>
        <v>7.0588235294117646E-2</v>
      </c>
      <c r="AB40" s="28">
        <f t="shared" si="7"/>
        <v>4.7058823529411764E-2</v>
      </c>
      <c r="AC40" s="28">
        <f t="shared" si="7"/>
        <v>7.0588235294117646E-2</v>
      </c>
      <c r="AD40" s="28">
        <f t="shared" si="7"/>
        <v>0</v>
      </c>
      <c r="AE40" s="28">
        <f t="shared" si="7"/>
        <v>0.25882352941176473</v>
      </c>
      <c r="AF40" s="28">
        <f t="shared" si="7"/>
        <v>4.7058823529411764E-2</v>
      </c>
      <c r="AG40" s="28">
        <f t="shared" si="7"/>
        <v>0</v>
      </c>
      <c r="AH40" s="28">
        <f t="shared" si="7"/>
        <v>0.12941176470588237</v>
      </c>
    </row>
    <row r="41" spans="1:34" x14ac:dyDescent="0.25">
      <c r="A41" s="5" t="s">
        <v>7</v>
      </c>
      <c r="B41" s="29">
        <v>0</v>
      </c>
      <c r="C41" s="29">
        <v>63</v>
      </c>
      <c r="D41" s="29">
        <v>36</v>
      </c>
      <c r="E41" s="29">
        <v>243</v>
      </c>
      <c r="F41" s="29">
        <v>15</v>
      </c>
      <c r="G41" s="29">
        <v>135</v>
      </c>
      <c r="H41" s="29">
        <v>9</v>
      </c>
      <c r="I41" s="29">
        <v>342</v>
      </c>
      <c r="J41" s="29">
        <v>21</v>
      </c>
      <c r="K41" s="29">
        <v>54</v>
      </c>
      <c r="L41" s="29">
        <v>0</v>
      </c>
      <c r="M41" s="29">
        <v>213</v>
      </c>
      <c r="N41" s="29">
        <v>54</v>
      </c>
      <c r="O41" s="29">
        <v>24</v>
      </c>
      <c r="P41" s="29">
        <v>15</v>
      </c>
      <c r="S41" s="5" t="s">
        <v>7</v>
      </c>
      <c r="T41" s="30">
        <f t="shared" ref="T41:T50" si="8">B41/SUM($B41:$P41)</f>
        <v>0</v>
      </c>
      <c r="U41" s="30">
        <f t="shared" si="7"/>
        <v>5.1470588235294115E-2</v>
      </c>
      <c r="V41" s="30">
        <f t="shared" si="7"/>
        <v>2.9411764705882353E-2</v>
      </c>
      <c r="W41" s="30">
        <f t="shared" si="7"/>
        <v>0.19852941176470587</v>
      </c>
      <c r="X41" s="30">
        <f t="shared" si="7"/>
        <v>1.2254901960784314E-2</v>
      </c>
      <c r="Y41" s="30">
        <f t="shared" si="7"/>
        <v>0.11029411764705882</v>
      </c>
      <c r="Z41" s="30">
        <f t="shared" si="7"/>
        <v>7.3529411764705881E-3</v>
      </c>
      <c r="AA41" s="30">
        <f t="shared" si="7"/>
        <v>0.27941176470588236</v>
      </c>
      <c r="AB41" s="30">
        <f t="shared" si="7"/>
        <v>1.7156862745098041E-2</v>
      </c>
      <c r="AC41" s="30">
        <f t="shared" si="7"/>
        <v>4.4117647058823532E-2</v>
      </c>
      <c r="AD41" s="30">
        <f t="shared" si="7"/>
        <v>0</v>
      </c>
      <c r="AE41" s="30">
        <f t="shared" si="7"/>
        <v>0.17401960784313725</v>
      </c>
      <c r="AF41" s="30">
        <f t="shared" si="7"/>
        <v>4.4117647058823532E-2</v>
      </c>
      <c r="AG41" s="30">
        <f t="shared" si="7"/>
        <v>1.9607843137254902E-2</v>
      </c>
      <c r="AH41" s="30">
        <f t="shared" si="7"/>
        <v>1.2254901960784314E-2</v>
      </c>
    </row>
    <row r="42" spans="1:34" x14ac:dyDescent="0.25">
      <c r="A42" s="5" t="s">
        <v>9</v>
      </c>
      <c r="B42" s="29">
        <v>36</v>
      </c>
      <c r="C42" s="29">
        <v>195</v>
      </c>
      <c r="D42" s="29">
        <v>45</v>
      </c>
      <c r="E42" s="29">
        <v>114</v>
      </c>
      <c r="F42" s="29">
        <v>30</v>
      </c>
      <c r="G42" s="29">
        <v>117</v>
      </c>
      <c r="H42" s="29">
        <v>27</v>
      </c>
      <c r="I42" s="29">
        <v>282</v>
      </c>
      <c r="J42" s="29">
        <v>48</v>
      </c>
      <c r="K42" s="29">
        <v>105</v>
      </c>
      <c r="L42" s="29">
        <v>57</v>
      </c>
      <c r="M42" s="29">
        <v>681</v>
      </c>
      <c r="N42" s="29">
        <v>36</v>
      </c>
      <c r="O42" s="29">
        <v>36</v>
      </c>
      <c r="P42" s="29">
        <v>54</v>
      </c>
      <c r="S42" s="5" t="s">
        <v>9</v>
      </c>
      <c r="T42" s="30">
        <f t="shared" si="8"/>
        <v>1.932367149758454E-2</v>
      </c>
      <c r="U42" s="30">
        <f t="shared" si="7"/>
        <v>0.10466988727858294</v>
      </c>
      <c r="V42" s="30">
        <f t="shared" si="7"/>
        <v>2.4154589371980676E-2</v>
      </c>
      <c r="W42" s="30">
        <f t="shared" si="7"/>
        <v>6.1191626409017714E-2</v>
      </c>
      <c r="X42" s="30">
        <f t="shared" si="7"/>
        <v>1.610305958132045E-2</v>
      </c>
      <c r="Y42" s="30">
        <f t="shared" si="7"/>
        <v>6.280193236714976E-2</v>
      </c>
      <c r="Z42" s="30">
        <f t="shared" si="7"/>
        <v>1.4492753623188406E-2</v>
      </c>
      <c r="AA42" s="30">
        <f t="shared" si="7"/>
        <v>0.15136876006441224</v>
      </c>
      <c r="AB42" s="30">
        <f t="shared" si="7"/>
        <v>2.5764895330112721E-2</v>
      </c>
      <c r="AC42" s="30">
        <f t="shared" si="7"/>
        <v>5.6360708534621579E-2</v>
      </c>
      <c r="AD42" s="30">
        <f t="shared" si="7"/>
        <v>3.0595813204508857E-2</v>
      </c>
      <c r="AE42" s="30">
        <f t="shared" si="7"/>
        <v>0.36553945249597425</v>
      </c>
      <c r="AF42" s="30">
        <f t="shared" si="7"/>
        <v>1.932367149758454E-2</v>
      </c>
      <c r="AG42" s="30">
        <f t="shared" si="7"/>
        <v>1.932367149758454E-2</v>
      </c>
      <c r="AH42" s="30">
        <f t="shared" si="7"/>
        <v>2.8985507246376812E-2</v>
      </c>
    </row>
    <row r="43" spans="1:34" x14ac:dyDescent="0.25">
      <c r="A43" s="5" t="s">
        <v>11</v>
      </c>
      <c r="B43" s="29">
        <v>33</v>
      </c>
      <c r="C43" s="29">
        <v>150</v>
      </c>
      <c r="D43" s="29">
        <v>0</v>
      </c>
      <c r="E43" s="29">
        <v>21</v>
      </c>
      <c r="F43" s="29">
        <v>18</v>
      </c>
      <c r="G43" s="29">
        <v>24</v>
      </c>
      <c r="H43" s="29">
        <v>21</v>
      </c>
      <c r="I43" s="29">
        <v>111</v>
      </c>
      <c r="J43" s="29">
        <v>24</v>
      </c>
      <c r="K43" s="29">
        <v>45</v>
      </c>
      <c r="L43" s="29">
        <v>0</v>
      </c>
      <c r="M43" s="29">
        <v>681</v>
      </c>
      <c r="N43" s="29">
        <v>18</v>
      </c>
      <c r="O43" s="29">
        <v>0</v>
      </c>
      <c r="P43" s="29">
        <v>486</v>
      </c>
      <c r="S43" s="5" t="s">
        <v>11</v>
      </c>
      <c r="T43" s="30">
        <f t="shared" si="8"/>
        <v>2.0220588235294119E-2</v>
      </c>
      <c r="U43" s="30">
        <f t="shared" si="7"/>
        <v>9.1911764705882359E-2</v>
      </c>
      <c r="V43" s="30">
        <f t="shared" si="7"/>
        <v>0</v>
      </c>
      <c r="W43" s="30">
        <f t="shared" si="7"/>
        <v>1.2867647058823529E-2</v>
      </c>
      <c r="X43" s="30">
        <f t="shared" si="7"/>
        <v>1.1029411764705883E-2</v>
      </c>
      <c r="Y43" s="30">
        <f t="shared" si="7"/>
        <v>1.4705882352941176E-2</v>
      </c>
      <c r="Z43" s="30">
        <f t="shared" si="7"/>
        <v>1.2867647058823529E-2</v>
      </c>
      <c r="AA43" s="30">
        <f t="shared" si="7"/>
        <v>6.8014705882352935E-2</v>
      </c>
      <c r="AB43" s="30">
        <f t="shared" si="7"/>
        <v>1.4705882352941176E-2</v>
      </c>
      <c r="AC43" s="30">
        <f t="shared" si="7"/>
        <v>2.7573529411764705E-2</v>
      </c>
      <c r="AD43" s="30">
        <f t="shared" si="7"/>
        <v>0</v>
      </c>
      <c r="AE43" s="30">
        <f t="shared" si="7"/>
        <v>0.4172794117647059</v>
      </c>
      <c r="AF43" s="30">
        <f t="shared" si="7"/>
        <v>1.1029411764705883E-2</v>
      </c>
      <c r="AG43" s="30">
        <f t="shared" si="7"/>
        <v>0</v>
      </c>
      <c r="AH43" s="30">
        <f t="shared" si="7"/>
        <v>0.29779411764705882</v>
      </c>
    </row>
    <row r="44" spans="1:34" x14ac:dyDescent="0.25">
      <c r="A44" s="5" t="s">
        <v>13</v>
      </c>
      <c r="B44" s="29">
        <v>6</v>
      </c>
      <c r="C44" s="29">
        <v>24</v>
      </c>
      <c r="D44" s="29">
        <v>0</v>
      </c>
      <c r="E44" s="29">
        <v>9</v>
      </c>
      <c r="F44" s="29">
        <v>0</v>
      </c>
      <c r="G44" s="29">
        <v>0</v>
      </c>
      <c r="H44" s="29">
        <v>0</v>
      </c>
      <c r="I44" s="29">
        <v>30</v>
      </c>
      <c r="J44" s="29">
        <v>0</v>
      </c>
      <c r="K44" s="29">
        <v>15</v>
      </c>
      <c r="L44" s="29">
        <v>0</v>
      </c>
      <c r="M44" s="29">
        <v>123</v>
      </c>
      <c r="N44" s="29">
        <v>9</v>
      </c>
      <c r="O44" s="29">
        <v>0</v>
      </c>
      <c r="P44" s="29">
        <v>15</v>
      </c>
      <c r="S44" s="5" t="s">
        <v>13</v>
      </c>
      <c r="T44" s="30">
        <f t="shared" si="8"/>
        <v>2.5974025974025976E-2</v>
      </c>
      <c r="U44" s="30">
        <f t="shared" si="7"/>
        <v>0.1038961038961039</v>
      </c>
      <c r="V44" s="30">
        <f t="shared" si="7"/>
        <v>0</v>
      </c>
      <c r="W44" s="30">
        <f t="shared" si="7"/>
        <v>3.896103896103896E-2</v>
      </c>
      <c r="X44" s="30">
        <f t="shared" si="7"/>
        <v>0</v>
      </c>
      <c r="Y44" s="30">
        <f t="shared" si="7"/>
        <v>0</v>
      </c>
      <c r="Z44" s="30">
        <f t="shared" si="7"/>
        <v>0</v>
      </c>
      <c r="AA44" s="30">
        <f t="shared" si="7"/>
        <v>0.12987012987012986</v>
      </c>
      <c r="AB44" s="30">
        <f t="shared" si="7"/>
        <v>0</v>
      </c>
      <c r="AC44" s="30">
        <f t="shared" si="7"/>
        <v>6.4935064935064929E-2</v>
      </c>
      <c r="AD44" s="30">
        <f t="shared" si="7"/>
        <v>0</v>
      </c>
      <c r="AE44" s="30">
        <f t="shared" si="7"/>
        <v>0.53246753246753242</v>
      </c>
      <c r="AF44" s="30">
        <f t="shared" si="7"/>
        <v>3.896103896103896E-2</v>
      </c>
      <c r="AG44" s="30">
        <f t="shared" si="7"/>
        <v>0</v>
      </c>
      <c r="AH44" s="30">
        <f t="shared" si="7"/>
        <v>6.4935064935064929E-2</v>
      </c>
    </row>
    <row r="45" spans="1:34" x14ac:dyDescent="0.25">
      <c r="A45" s="5" t="s">
        <v>15</v>
      </c>
      <c r="B45" s="29">
        <v>51</v>
      </c>
      <c r="C45" s="29">
        <v>198</v>
      </c>
      <c r="D45" s="29">
        <v>9</v>
      </c>
      <c r="E45" s="29">
        <v>33</v>
      </c>
      <c r="F45" s="29">
        <v>24</v>
      </c>
      <c r="G45" s="29">
        <v>57</v>
      </c>
      <c r="H45" s="29">
        <v>27</v>
      </c>
      <c r="I45" s="29">
        <v>153</v>
      </c>
      <c r="J45" s="29">
        <v>42</v>
      </c>
      <c r="K45" s="29">
        <v>129</v>
      </c>
      <c r="L45" s="29">
        <v>21</v>
      </c>
      <c r="M45" s="29">
        <v>1059</v>
      </c>
      <c r="N45" s="29">
        <v>30</v>
      </c>
      <c r="O45" s="29">
        <v>12</v>
      </c>
      <c r="P45" s="29">
        <v>153</v>
      </c>
      <c r="S45" s="5" t="s">
        <v>15</v>
      </c>
      <c r="T45" s="30">
        <f t="shared" si="8"/>
        <v>2.5525525525525526E-2</v>
      </c>
      <c r="U45" s="30">
        <f t="shared" si="7"/>
        <v>9.90990990990991E-2</v>
      </c>
      <c r="V45" s="30">
        <f t="shared" si="7"/>
        <v>4.5045045045045045E-3</v>
      </c>
      <c r="W45" s="30">
        <f t="shared" si="7"/>
        <v>1.6516516516516516E-2</v>
      </c>
      <c r="X45" s="30">
        <f t="shared" si="7"/>
        <v>1.2012012012012012E-2</v>
      </c>
      <c r="Y45" s="30">
        <f t="shared" si="7"/>
        <v>2.8528528528528527E-2</v>
      </c>
      <c r="Z45" s="30">
        <f t="shared" si="7"/>
        <v>1.3513513513513514E-2</v>
      </c>
      <c r="AA45" s="30">
        <f t="shared" si="7"/>
        <v>7.6576576576576572E-2</v>
      </c>
      <c r="AB45" s="30">
        <f t="shared" si="7"/>
        <v>2.1021021021021023E-2</v>
      </c>
      <c r="AC45" s="30">
        <f t="shared" si="7"/>
        <v>6.4564564564564567E-2</v>
      </c>
      <c r="AD45" s="30">
        <f t="shared" si="7"/>
        <v>1.0510510510510511E-2</v>
      </c>
      <c r="AE45" s="30">
        <f t="shared" si="7"/>
        <v>0.53003003003003002</v>
      </c>
      <c r="AF45" s="30">
        <f t="shared" si="7"/>
        <v>1.5015015015015015E-2</v>
      </c>
      <c r="AG45" s="30">
        <f t="shared" si="7"/>
        <v>6.006006006006006E-3</v>
      </c>
      <c r="AH45" s="30">
        <f t="shared" si="7"/>
        <v>7.6576576576576572E-2</v>
      </c>
    </row>
    <row r="46" spans="1:34" x14ac:dyDescent="0.25">
      <c r="A46" s="5" t="s">
        <v>17</v>
      </c>
      <c r="B46" s="29">
        <v>21</v>
      </c>
      <c r="C46" s="29">
        <v>48</v>
      </c>
      <c r="D46" s="29">
        <v>9</v>
      </c>
      <c r="E46" s="29">
        <v>12</v>
      </c>
      <c r="F46" s="29">
        <v>0</v>
      </c>
      <c r="G46" s="29">
        <v>18</v>
      </c>
      <c r="H46" s="29">
        <v>15</v>
      </c>
      <c r="I46" s="29">
        <v>54</v>
      </c>
      <c r="J46" s="29">
        <v>15</v>
      </c>
      <c r="K46" s="29">
        <v>30</v>
      </c>
      <c r="L46" s="29">
        <v>12</v>
      </c>
      <c r="M46" s="29">
        <v>318</v>
      </c>
      <c r="N46" s="29">
        <v>12</v>
      </c>
      <c r="O46" s="29">
        <v>0</v>
      </c>
      <c r="P46" s="29">
        <v>33</v>
      </c>
      <c r="S46" s="5" t="s">
        <v>17</v>
      </c>
      <c r="T46" s="30">
        <f t="shared" si="8"/>
        <v>3.5175879396984924E-2</v>
      </c>
      <c r="U46" s="30">
        <f t="shared" si="7"/>
        <v>8.0402010050251257E-2</v>
      </c>
      <c r="V46" s="30">
        <f t="shared" si="7"/>
        <v>1.507537688442211E-2</v>
      </c>
      <c r="W46" s="30">
        <f t="shared" si="7"/>
        <v>2.0100502512562814E-2</v>
      </c>
      <c r="X46" s="30">
        <f t="shared" si="7"/>
        <v>0</v>
      </c>
      <c r="Y46" s="30">
        <f t="shared" si="7"/>
        <v>3.015075376884422E-2</v>
      </c>
      <c r="Z46" s="30">
        <f t="shared" si="7"/>
        <v>2.5125628140703519E-2</v>
      </c>
      <c r="AA46" s="30">
        <f t="shared" si="7"/>
        <v>9.0452261306532666E-2</v>
      </c>
      <c r="AB46" s="30">
        <f t="shared" si="7"/>
        <v>2.5125628140703519E-2</v>
      </c>
      <c r="AC46" s="30">
        <f t="shared" si="7"/>
        <v>5.0251256281407038E-2</v>
      </c>
      <c r="AD46" s="30">
        <f t="shared" si="7"/>
        <v>2.0100502512562814E-2</v>
      </c>
      <c r="AE46" s="30">
        <f t="shared" si="7"/>
        <v>0.53266331658291455</v>
      </c>
      <c r="AF46" s="30">
        <f t="shared" si="7"/>
        <v>2.0100502512562814E-2</v>
      </c>
      <c r="AG46" s="30">
        <f t="shared" si="7"/>
        <v>0</v>
      </c>
      <c r="AH46" s="30">
        <f t="shared" si="7"/>
        <v>5.5276381909547742E-2</v>
      </c>
    </row>
    <row r="47" spans="1:34" x14ac:dyDescent="0.25">
      <c r="A47" s="5" t="s">
        <v>19</v>
      </c>
      <c r="B47" s="29">
        <v>114</v>
      </c>
      <c r="C47" s="29">
        <v>870</v>
      </c>
      <c r="D47" s="29">
        <v>198</v>
      </c>
      <c r="E47" s="29">
        <v>384</v>
      </c>
      <c r="F47" s="29">
        <v>165</v>
      </c>
      <c r="G47" s="29">
        <v>186</v>
      </c>
      <c r="H47" s="29">
        <v>129</v>
      </c>
      <c r="I47" s="29">
        <v>936</v>
      </c>
      <c r="J47" s="29">
        <v>204</v>
      </c>
      <c r="K47" s="29">
        <v>465</v>
      </c>
      <c r="L47" s="29">
        <v>51</v>
      </c>
      <c r="M47" s="29">
        <v>3675</v>
      </c>
      <c r="N47" s="29">
        <v>165</v>
      </c>
      <c r="O47" s="29">
        <v>75</v>
      </c>
      <c r="P47" s="29">
        <v>501</v>
      </c>
      <c r="S47" s="5" t="s">
        <v>19</v>
      </c>
      <c r="T47" s="30">
        <f t="shared" si="8"/>
        <v>1.4042867701404288E-2</v>
      </c>
      <c r="U47" s="30">
        <f t="shared" si="7"/>
        <v>0.10716925351071692</v>
      </c>
      <c r="V47" s="30">
        <f t="shared" si="7"/>
        <v>2.4390243902439025E-2</v>
      </c>
      <c r="W47" s="30">
        <f t="shared" si="7"/>
        <v>4.7302291204730229E-2</v>
      </c>
      <c r="X47" s="30">
        <f t="shared" si="7"/>
        <v>2.032520325203252E-2</v>
      </c>
      <c r="Y47" s="30">
        <f t="shared" si="7"/>
        <v>2.2912047302291204E-2</v>
      </c>
      <c r="Z47" s="30">
        <f t="shared" si="7"/>
        <v>1.5890613451589063E-2</v>
      </c>
      <c r="AA47" s="30">
        <f t="shared" si="7"/>
        <v>0.11529933481152993</v>
      </c>
      <c r="AB47" s="30">
        <f t="shared" si="7"/>
        <v>2.5129342202512936E-2</v>
      </c>
      <c r="AC47" s="30">
        <f t="shared" si="7"/>
        <v>5.7280118255728013E-2</v>
      </c>
      <c r="AD47" s="30">
        <f t="shared" si="7"/>
        <v>6.282335550628234E-3</v>
      </c>
      <c r="AE47" s="30">
        <f t="shared" si="7"/>
        <v>0.45269770879526977</v>
      </c>
      <c r="AF47" s="30">
        <f t="shared" si="7"/>
        <v>2.032520325203252E-2</v>
      </c>
      <c r="AG47" s="30">
        <f t="shared" si="7"/>
        <v>9.2387287509238733E-3</v>
      </c>
      <c r="AH47" s="30">
        <f t="shared" si="7"/>
        <v>6.171470805617147E-2</v>
      </c>
    </row>
    <row r="48" spans="1:34" x14ac:dyDescent="0.25">
      <c r="A48" s="5" t="s">
        <v>21</v>
      </c>
      <c r="B48" s="29">
        <v>36</v>
      </c>
      <c r="C48" s="29">
        <v>183</v>
      </c>
      <c r="D48" s="29">
        <v>33</v>
      </c>
      <c r="E48" s="29">
        <v>66</v>
      </c>
      <c r="F48" s="29">
        <v>21</v>
      </c>
      <c r="G48" s="29">
        <v>57</v>
      </c>
      <c r="H48" s="29">
        <v>27</v>
      </c>
      <c r="I48" s="29">
        <v>198</v>
      </c>
      <c r="J48" s="29">
        <v>42</v>
      </c>
      <c r="K48" s="29">
        <v>102</v>
      </c>
      <c r="L48" s="29">
        <v>39</v>
      </c>
      <c r="M48" s="29">
        <v>795</v>
      </c>
      <c r="N48" s="29">
        <v>30</v>
      </c>
      <c r="O48" s="29">
        <v>15</v>
      </c>
      <c r="P48" s="29">
        <v>114</v>
      </c>
      <c r="S48" s="5" t="s">
        <v>21</v>
      </c>
      <c r="T48" s="30">
        <f t="shared" si="8"/>
        <v>2.0477815699658702E-2</v>
      </c>
      <c r="U48" s="30">
        <f t="shared" si="7"/>
        <v>0.10409556313993173</v>
      </c>
      <c r="V48" s="30">
        <f t="shared" si="7"/>
        <v>1.877133105802048E-2</v>
      </c>
      <c r="W48" s="30">
        <f t="shared" si="7"/>
        <v>3.7542662116040959E-2</v>
      </c>
      <c r="X48" s="30">
        <f t="shared" si="7"/>
        <v>1.1945392491467578E-2</v>
      </c>
      <c r="Y48" s="30">
        <f t="shared" si="7"/>
        <v>3.2423208191126277E-2</v>
      </c>
      <c r="Z48" s="30">
        <f t="shared" si="7"/>
        <v>1.5358361774744027E-2</v>
      </c>
      <c r="AA48" s="30">
        <f t="shared" si="7"/>
        <v>0.11262798634812286</v>
      </c>
      <c r="AB48" s="30">
        <f t="shared" si="7"/>
        <v>2.3890784982935155E-2</v>
      </c>
      <c r="AC48" s="30">
        <f t="shared" si="7"/>
        <v>5.8020477815699661E-2</v>
      </c>
      <c r="AD48" s="30">
        <f t="shared" si="7"/>
        <v>2.2184300341296929E-2</v>
      </c>
      <c r="AE48" s="30">
        <f t="shared" si="7"/>
        <v>0.4522184300341297</v>
      </c>
      <c r="AF48" s="30">
        <f t="shared" si="7"/>
        <v>1.7064846416382253E-2</v>
      </c>
      <c r="AG48" s="30">
        <f t="shared" si="7"/>
        <v>8.5324232081911266E-3</v>
      </c>
      <c r="AH48" s="30">
        <f t="shared" si="7"/>
        <v>6.4846416382252553E-2</v>
      </c>
    </row>
    <row r="49" spans="1:34" x14ac:dyDescent="0.25">
      <c r="A49" s="3" t="s">
        <v>23</v>
      </c>
      <c r="B49" s="31">
        <v>177</v>
      </c>
      <c r="C49" s="31">
        <v>852</v>
      </c>
      <c r="D49" s="31">
        <v>123</v>
      </c>
      <c r="E49" s="31">
        <v>339</v>
      </c>
      <c r="F49" s="31">
        <v>123</v>
      </c>
      <c r="G49" s="31">
        <v>267</v>
      </c>
      <c r="H49" s="31">
        <v>105</v>
      </c>
      <c r="I49" s="31">
        <v>972</v>
      </c>
      <c r="J49" s="31">
        <v>162</v>
      </c>
      <c r="K49" s="31">
        <v>393</v>
      </c>
      <c r="L49" s="31">
        <v>816</v>
      </c>
      <c r="M49" s="31">
        <v>3084</v>
      </c>
      <c r="N49" s="31">
        <v>138</v>
      </c>
      <c r="O49" s="31">
        <v>81</v>
      </c>
      <c r="P49" s="31">
        <v>549</v>
      </c>
      <c r="S49" s="3" t="s">
        <v>23</v>
      </c>
      <c r="T49" s="32">
        <f t="shared" si="8"/>
        <v>2.1635496883021636E-2</v>
      </c>
      <c r="U49" s="32">
        <f t="shared" si="7"/>
        <v>0.10414374770810414</v>
      </c>
      <c r="V49" s="32">
        <f t="shared" si="7"/>
        <v>1.5034836817015035E-2</v>
      </c>
      <c r="W49" s="32">
        <f t="shared" si="7"/>
        <v>4.1437477081041438E-2</v>
      </c>
      <c r="X49" s="32">
        <f t="shared" si="7"/>
        <v>1.5034836817015035E-2</v>
      </c>
      <c r="Y49" s="32">
        <f t="shared" si="7"/>
        <v>3.2636596993032639E-2</v>
      </c>
      <c r="Z49" s="32">
        <f t="shared" si="7"/>
        <v>1.2834616795012835E-2</v>
      </c>
      <c r="AA49" s="32">
        <f t="shared" si="7"/>
        <v>0.11881188118811881</v>
      </c>
      <c r="AB49" s="32">
        <f t="shared" si="7"/>
        <v>1.9801980198019802E-2</v>
      </c>
      <c r="AC49" s="32">
        <f t="shared" si="7"/>
        <v>4.8038137147048035E-2</v>
      </c>
      <c r="AD49" s="32">
        <f t="shared" si="7"/>
        <v>9.9743307664099737E-2</v>
      </c>
      <c r="AE49" s="32">
        <f t="shared" si="7"/>
        <v>0.37697103043637697</v>
      </c>
      <c r="AF49" s="32">
        <f t="shared" si="7"/>
        <v>1.6868353502016868E-2</v>
      </c>
      <c r="AG49" s="32">
        <f t="shared" si="7"/>
        <v>9.9009900990099011E-3</v>
      </c>
      <c r="AH49" s="32">
        <f t="shared" si="7"/>
        <v>6.7106710671067105E-2</v>
      </c>
    </row>
    <row r="50" spans="1:34" x14ac:dyDescent="0.25">
      <c r="A50" s="13" t="s">
        <v>109</v>
      </c>
      <c r="B50" s="33">
        <f>SUM(B40:B49)</f>
        <v>474</v>
      </c>
      <c r="C50" s="33">
        <f t="shared" ref="C50:P50" si="9">SUM(C40:C49)</f>
        <v>2589</v>
      </c>
      <c r="D50" s="33">
        <f t="shared" si="9"/>
        <v>492</v>
      </c>
      <c r="E50" s="33">
        <f t="shared" si="9"/>
        <v>1245</v>
      </c>
      <c r="F50" s="33">
        <f t="shared" si="9"/>
        <v>396</v>
      </c>
      <c r="G50" s="33">
        <f t="shared" si="9"/>
        <v>879</v>
      </c>
      <c r="H50" s="33">
        <f t="shared" si="9"/>
        <v>369</v>
      </c>
      <c r="I50" s="33">
        <f t="shared" si="9"/>
        <v>3096</v>
      </c>
      <c r="J50" s="33">
        <f t="shared" si="9"/>
        <v>570</v>
      </c>
      <c r="K50" s="33">
        <f t="shared" si="9"/>
        <v>1356</v>
      </c>
      <c r="L50" s="33">
        <f t="shared" si="9"/>
        <v>996</v>
      </c>
      <c r="M50" s="33">
        <f t="shared" si="9"/>
        <v>10695</v>
      </c>
      <c r="N50" s="33">
        <f t="shared" si="9"/>
        <v>504</v>
      </c>
      <c r="O50" s="33">
        <f t="shared" si="9"/>
        <v>243</v>
      </c>
      <c r="P50" s="33">
        <f t="shared" si="9"/>
        <v>1953</v>
      </c>
      <c r="S50" s="13" t="s">
        <v>109</v>
      </c>
      <c r="T50" s="34">
        <f t="shared" si="8"/>
        <v>1.8331592992226475E-2</v>
      </c>
      <c r="U50" s="34">
        <f t="shared" si="7"/>
        <v>0.10012762501450284</v>
      </c>
      <c r="V50" s="34">
        <f t="shared" si="7"/>
        <v>1.9027729434969255E-2</v>
      </c>
      <c r="W50" s="34">
        <f t="shared" si="7"/>
        <v>4.8149437289708781E-2</v>
      </c>
      <c r="X50" s="34">
        <f t="shared" si="7"/>
        <v>1.5315001740341106E-2</v>
      </c>
      <c r="Y50" s="34">
        <f t="shared" si="7"/>
        <v>3.3994662953938971E-2</v>
      </c>
      <c r="Z50" s="34">
        <f t="shared" si="7"/>
        <v>1.427079707622694E-2</v>
      </c>
      <c r="AA50" s="34">
        <f t="shared" si="7"/>
        <v>0.11973546815175774</v>
      </c>
      <c r="AB50" s="34">
        <f t="shared" si="7"/>
        <v>2.2044320686854624E-2</v>
      </c>
      <c r="AC50" s="34">
        <f t="shared" si="7"/>
        <v>5.244227868662258E-2</v>
      </c>
      <c r="AD50" s="34">
        <f t="shared" si="7"/>
        <v>3.8519549831767023E-2</v>
      </c>
      <c r="AE50" s="34">
        <f t="shared" si="7"/>
        <v>0.413621069729667</v>
      </c>
      <c r="AF50" s="34">
        <f t="shared" si="7"/>
        <v>1.9491820396797772E-2</v>
      </c>
      <c r="AG50" s="34">
        <f t="shared" si="7"/>
        <v>9.3978419770274976E-3</v>
      </c>
      <c r="AH50" s="34">
        <f t="shared" si="7"/>
        <v>7.5530804037591368E-2</v>
      </c>
    </row>
    <row r="53" spans="1:34" x14ac:dyDescent="0.25">
      <c r="A53" s="2" t="s">
        <v>202</v>
      </c>
      <c r="S53" s="2" t="s">
        <v>203</v>
      </c>
    </row>
    <row r="54" spans="1:34" x14ac:dyDescent="0.25">
      <c r="A54" s="3"/>
      <c r="B54" s="3"/>
      <c r="C54" s="3"/>
      <c r="D54" s="3"/>
      <c r="E54" s="3"/>
      <c r="F54" s="3"/>
      <c r="G54" s="3"/>
      <c r="H54" s="3"/>
      <c r="I54" s="3"/>
      <c r="J54" s="3"/>
      <c r="K54" s="3"/>
      <c r="L54" s="3"/>
      <c r="M54" s="3"/>
      <c r="N54" s="3"/>
      <c r="O54" s="3"/>
      <c r="P54" s="3"/>
      <c r="S54" s="3"/>
      <c r="T54" s="3"/>
      <c r="U54" s="3"/>
      <c r="V54" s="3"/>
      <c r="W54" s="3"/>
      <c r="X54" s="3"/>
      <c r="Y54" s="3"/>
      <c r="Z54" s="3"/>
      <c r="AA54" s="3"/>
      <c r="AB54" s="3"/>
      <c r="AC54" s="3"/>
      <c r="AD54" s="3"/>
      <c r="AE54" s="3"/>
      <c r="AF54" s="3"/>
      <c r="AG54" s="3"/>
      <c r="AH54" s="3"/>
    </row>
    <row r="55" spans="1:34" ht="30" x14ac:dyDescent="0.25">
      <c r="A55" s="24" t="s">
        <v>2</v>
      </c>
      <c r="B55" s="25" t="s">
        <v>144</v>
      </c>
      <c r="C55" s="26" t="s">
        <v>145</v>
      </c>
      <c r="D55" s="26" t="s">
        <v>146</v>
      </c>
      <c r="E55" s="26" t="s">
        <v>147</v>
      </c>
      <c r="F55" s="26" t="s">
        <v>148</v>
      </c>
      <c r="G55" s="26" t="s">
        <v>149</v>
      </c>
      <c r="H55" s="26" t="s">
        <v>150</v>
      </c>
      <c r="I55" s="26" t="s">
        <v>151</v>
      </c>
      <c r="J55" s="26" t="s">
        <v>152</v>
      </c>
      <c r="K55" s="26" t="s">
        <v>153</v>
      </c>
      <c r="L55" s="26" t="s">
        <v>154</v>
      </c>
      <c r="M55" s="26" t="s">
        <v>155</v>
      </c>
      <c r="N55" s="26" t="s">
        <v>156</v>
      </c>
      <c r="O55" s="26" t="s">
        <v>157</v>
      </c>
      <c r="P55" s="26" t="s">
        <v>158</v>
      </c>
      <c r="S55" s="24" t="s">
        <v>2</v>
      </c>
      <c r="T55" s="25" t="s">
        <v>144</v>
      </c>
      <c r="U55" s="26" t="s">
        <v>145</v>
      </c>
      <c r="V55" s="26" t="s">
        <v>146</v>
      </c>
      <c r="W55" s="26" t="s">
        <v>147</v>
      </c>
      <c r="X55" s="26" t="s">
        <v>148</v>
      </c>
      <c r="Y55" s="26" t="s">
        <v>149</v>
      </c>
      <c r="Z55" s="26" t="s">
        <v>150</v>
      </c>
      <c r="AA55" s="26" t="s">
        <v>151</v>
      </c>
      <c r="AB55" s="26" t="s">
        <v>152</v>
      </c>
      <c r="AC55" s="26" t="s">
        <v>153</v>
      </c>
      <c r="AD55" s="26" t="s">
        <v>154</v>
      </c>
      <c r="AE55" s="26" t="s">
        <v>155</v>
      </c>
      <c r="AF55" s="26" t="s">
        <v>156</v>
      </c>
      <c r="AG55" s="26" t="s">
        <v>157</v>
      </c>
      <c r="AH55" s="26" t="s">
        <v>158</v>
      </c>
    </row>
    <row r="56" spans="1:34" x14ac:dyDescent="0.25">
      <c r="A56" s="5" t="s">
        <v>5</v>
      </c>
      <c r="B56" s="29">
        <v>9</v>
      </c>
      <c r="C56" s="29">
        <v>51</v>
      </c>
      <c r="D56" s="29">
        <v>579</v>
      </c>
      <c r="E56" s="29">
        <v>198</v>
      </c>
      <c r="F56" s="29">
        <v>36</v>
      </c>
      <c r="G56" s="29">
        <v>87</v>
      </c>
      <c r="H56" s="29">
        <v>15</v>
      </c>
      <c r="I56" s="29">
        <v>96</v>
      </c>
      <c r="J56" s="29">
        <v>132</v>
      </c>
      <c r="K56" s="29">
        <v>168</v>
      </c>
      <c r="L56" s="29">
        <v>0</v>
      </c>
      <c r="M56" s="29">
        <v>285</v>
      </c>
      <c r="N56" s="29">
        <v>111</v>
      </c>
      <c r="O56" s="29">
        <v>24</v>
      </c>
      <c r="P56" s="29">
        <v>36</v>
      </c>
      <c r="S56" s="5" t="s">
        <v>5</v>
      </c>
      <c r="T56" s="28">
        <f t="shared" ref="T56:AH66" si="10">B56/SUM($B56:$P56)</f>
        <v>4.9261083743842365E-3</v>
      </c>
      <c r="U56" s="28">
        <f t="shared" si="10"/>
        <v>2.7914614121510674E-2</v>
      </c>
      <c r="V56" s="28">
        <f t="shared" si="10"/>
        <v>0.31691297208538588</v>
      </c>
      <c r="W56" s="28">
        <f t="shared" si="10"/>
        <v>0.10837438423645321</v>
      </c>
      <c r="X56" s="28">
        <f t="shared" si="10"/>
        <v>1.9704433497536946E-2</v>
      </c>
      <c r="Y56" s="28">
        <f t="shared" si="10"/>
        <v>4.7619047619047616E-2</v>
      </c>
      <c r="Z56" s="28">
        <f t="shared" si="10"/>
        <v>8.2101806239737278E-3</v>
      </c>
      <c r="AA56" s="28">
        <f t="shared" si="10"/>
        <v>5.2545155993431854E-2</v>
      </c>
      <c r="AB56" s="28">
        <f t="shared" si="10"/>
        <v>7.2249589490968796E-2</v>
      </c>
      <c r="AC56" s="28">
        <f t="shared" si="10"/>
        <v>9.1954022988505746E-2</v>
      </c>
      <c r="AD56" s="28">
        <f t="shared" si="10"/>
        <v>0</v>
      </c>
      <c r="AE56" s="28">
        <f t="shared" si="10"/>
        <v>0.15599343185550082</v>
      </c>
      <c r="AF56" s="28">
        <f t="shared" si="10"/>
        <v>6.0755336617405585E-2</v>
      </c>
      <c r="AG56" s="28">
        <f t="shared" si="10"/>
        <v>1.3136288998357963E-2</v>
      </c>
      <c r="AH56" s="28">
        <f t="shared" si="10"/>
        <v>1.9704433497536946E-2</v>
      </c>
    </row>
    <row r="57" spans="1:34" x14ac:dyDescent="0.25">
      <c r="A57" s="5" t="s">
        <v>7</v>
      </c>
      <c r="B57" s="29">
        <v>42</v>
      </c>
      <c r="C57" s="29">
        <v>171</v>
      </c>
      <c r="D57" s="29">
        <v>138</v>
      </c>
      <c r="E57" s="29">
        <v>621</v>
      </c>
      <c r="F57" s="29">
        <v>24</v>
      </c>
      <c r="G57" s="29">
        <v>237</v>
      </c>
      <c r="H57" s="29">
        <v>24</v>
      </c>
      <c r="I57" s="29">
        <v>753</v>
      </c>
      <c r="J57" s="29">
        <v>207</v>
      </c>
      <c r="K57" s="29">
        <v>186</v>
      </c>
      <c r="L57" s="29">
        <v>0</v>
      </c>
      <c r="M57" s="29">
        <v>546</v>
      </c>
      <c r="N57" s="29">
        <v>243</v>
      </c>
      <c r="O57" s="29">
        <v>87</v>
      </c>
      <c r="P57" s="29">
        <v>33</v>
      </c>
      <c r="S57" s="5" t="s">
        <v>7</v>
      </c>
      <c r="T57" s="30">
        <f t="shared" si="10"/>
        <v>1.2681159420289856E-2</v>
      </c>
      <c r="U57" s="30">
        <f t="shared" si="10"/>
        <v>5.1630434782608696E-2</v>
      </c>
      <c r="V57" s="30">
        <f t="shared" si="10"/>
        <v>4.1666666666666664E-2</v>
      </c>
      <c r="W57" s="30">
        <f t="shared" si="10"/>
        <v>0.1875</v>
      </c>
      <c r="X57" s="30">
        <f t="shared" si="10"/>
        <v>7.246376811594203E-3</v>
      </c>
      <c r="Y57" s="30">
        <f t="shared" si="10"/>
        <v>7.1557971014492752E-2</v>
      </c>
      <c r="Z57" s="30">
        <f t="shared" si="10"/>
        <v>7.246376811594203E-3</v>
      </c>
      <c r="AA57" s="30">
        <f t="shared" si="10"/>
        <v>0.22735507246376813</v>
      </c>
      <c r="AB57" s="30">
        <f t="shared" si="10"/>
        <v>6.25E-2</v>
      </c>
      <c r="AC57" s="30">
        <f t="shared" si="10"/>
        <v>5.6159420289855072E-2</v>
      </c>
      <c r="AD57" s="30">
        <f t="shared" si="10"/>
        <v>0</v>
      </c>
      <c r="AE57" s="30">
        <f t="shared" si="10"/>
        <v>0.16485507246376813</v>
      </c>
      <c r="AF57" s="30">
        <f t="shared" si="10"/>
        <v>7.3369565217391311E-2</v>
      </c>
      <c r="AG57" s="30">
        <f t="shared" si="10"/>
        <v>2.6268115942028984E-2</v>
      </c>
      <c r="AH57" s="30">
        <f t="shared" si="10"/>
        <v>9.9637681159420281E-3</v>
      </c>
    </row>
    <row r="58" spans="1:34" x14ac:dyDescent="0.25">
      <c r="A58" s="5" t="s">
        <v>9</v>
      </c>
      <c r="B58" s="29">
        <v>9</v>
      </c>
      <c r="C58" s="29">
        <v>18</v>
      </c>
      <c r="D58" s="29">
        <v>9</v>
      </c>
      <c r="E58" s="29">
        <v>15</v>
      </c>
      <c r="F58" s="29">
        <v>0</v>
      </c>
      <c r="G58" s="29">
        <v>15</v>
      </c>
      <c r="H58" s="29">
        <v>0</v>
      </c>
      <c r="I58" s="29">
        <v>39</v>
      </c>
      <c r="J58" s="29">
        <v>15</v>
      </c>
      <c r="K58" s="29">
        <v>21</v>
      </c>
      <c r="L58" s="29">
        <v>0</v>
      </c>
      <c r="M58" s="29">
        <v>90</v>
      </c>
      <c r="N58" s="29">
        <v>9</v>
      </c>
      <c r="O58" s="29">
        <v>9</v>
      </c>
      <c r="P58" s="29">
        <v>0</v>
      </c>
      <c r="S58" s="5" t="s">
        <v>9</v>
      </c>
      <c r="T58" s="30">
        <f t="shared" si="10"/>
        <v>3.614457831325301E-2</v>
      </c>
      <c r="U58" s="30">
        <f t="shared" si="10"/>
        <v>7.2289156626506021E-2</v>
      </c>
      <c r="V58" s="30">
        <f t="shared" si="10"/>
        <v>3.614457831325301E-2</v>
      </c>
      <c r="W58" s="30">
        <f t="shared" si="10"/>
        <v>6.0240963855421686E-2</v>
      </c>
      <c r="X58" s="30">
        <f t="shared" si="10"/>
        <v>0</v>
      </c>
      <c r="Y58" s="30">
        <f t="shared" si="10"/>
        <v>6.0240963855421686E-2</v>
      </c>
      <c r="Z58" s="30">
        <f t="shared" si="10"/>
        <v>0</v>
      </c>
      <c r="AA58" s="30">
        <f t="shared" si="10"/>
        <v>0.15662650602409639</v>
      </c>
      <c r="AB58" s="30">
        <f t="shared" si="10"/>
        <v>6.0240963855421686E-2</v>
      </c>
      <c r="AC58" s="30">
        <f t="shared" si="10"/>
        <v>8.4337349397590355E-2</v>
      </c>
      <c r="AD58" s="30">
        <f t="shared" si="10"/>
        <v>0</v>
      </c>
      <c r="AE58" s="30">
        <f t="shared" si="10"/>
        <v>0.36144578313253012</v>
      </c>
      <c r="AF58" s="30">
        <f t="shared" si="10"/>
        <v>3.614457831325301E-2</v>
      </c>
      <c r="AG58" s="30">
        <f t="shared" si="10"/>
        <v>3.614457831325301E-2</v>
      </c>
      <c r="AH58" s="30">
        <f t="shared" si="10"/>
        <v>0</v>
      </c>
    </row>
    <row r="59" spans="1:34" x14ac:dyDescent="0.25">
      <c r="A59" s="5" t="s">
        <v>11</v>
      </c>
      <c r="B59" s="29">
        <v>0</v>
      </c>
      <c r="C59" s="29">
        <v>30</v>
      </c>
      <c r="D59" s="29">
        <v>0</v>
      </c>
      <c r="E59" s="29">
        <v>15</v>
      </c>
      <c r="F59" s="29">
        <v>0</v>
      </c>
      <c r="G59" s="29">
        <v>12</v>
      </c>
      <c r="H59" s="29">
        <v>9</v>
      </c>
      <c r="I59" s="29">
        <v>33</v>
      </c>
      <c r="J59" s="29">
        <v>21</v>
      </c>
      <c r="K59" s="29">
        <v>12</v>
      </c>
      <c r="L59" s="29">
        <v>0</v>
      </c>
      <c r="M59" s="29">
        <v>198</v>
      </c>
      <c r="N59" s="29">
        <v>0</v>
      </c>
      <c r="O59" s="29">
        <v>0</v>
      </c>
      <c r="P59" s="29">
        <v>42</v>
      </c>
      <c r="S59" s="5" t="s">
        <v>11</v>
      </c>
      <c r="T59" s="30">
        <f t="shared" si="10"/>
        <v>0</v>
      </c>
      <c r="U59" s="30">
        <f t="shared" si="10"/>
        <v>8.0645161290322578E-2</v>
      </c>
      <c r="V59" s="30">
        <f t="shared" si="10"/>
        <v>0</v>
      </c>
      <c r="W59" s="30">
        <f t="shared" si="10"/>
        <v>4.0322580645161289E-2</v>
      </c>
      <c r="X59" s="30">
        <f t="shared" si="10"/>
        <v>0</v>
      </c>
      <c r="Y59" s="30">
        <f t="shared" si="10"/>
        <v>3.2258064516129031E-2</v>
      </c>
      <c r="Z59" s="30">
        <f t="shared" si="10"/>
        <v>2.4193548387096774E-2</v>
      </c>
      <c r="AA59" s="30">
        <f t="shared" si="10"/>
        <v>8.8709677419354843E-2</v>
      </c>
      <c r="AB59" s="30">
        <f t="shared" si="10"/>
        <v>5.6451612903225805E-2</v>
      </c>
      <c r="AC59" s="30">
        <f t="shared" si="10"/>
        <v>3.2258064516129031E-2</v>
      </c>
      <c r="AD59" s="30">
        <f t="shared" si="10"/>
        <v>0</v>
      </c>
      <c r="AE59" s="30">
        <f t="shared" si="10"/>
        <v>0.532258064516129</v>
      </c>
      <c r="AF59" s="30">
        <f t="shared" si="10"/>
        <v>0</v>
      </c>
      <c r="AG59" s="30">
        <f t="shared" si="10"/>
        <v>0</v>
      </c>
      <c r="AH59" s="30">
        <f t="shared" si="10"/>
        <v>0.11290322580645161</v>
      </c>
    </row>
    <row r="60" spans="1:34" x14ac:dyDescent="0.25">
      <c r="A60" s="5" t="s">
        <v>13</v>
      </c>
      <c r="B60" s="29">
        <v>0</v>
      </c>
      <c r="C60" s="29">
        <v>0</v>
      </c>
      <c r="D60" s="29">
        <v>0</v>
      </c>
      <c r="E60" s="29">
        <v>0</v>
      </c>
      <c r="F60" s="29">
        <v>0</v>
      </c>
      <c r="G60" s="29">
        <v>0</v>
      </c>
      <c r="H60" s="29">
        <v>0</v>
      </c>
      <c r="I60" s="29">
        <v>0</v>
      </c>
      <c r="J60" s="29">
        <v>0</v>
      </c>
      <c r="K60" s="29">
        <v>0</v>
      </c>
      <c r="L60" s="29">
        <v>0</v>
      </c>
      <c r="M60" s="29">
        <v>9</v>
      </c>
      <c r="N60" s="29">
        <v>0</v>
      </c>
      <c r="O60" s="29">
        <v>0</v>
      </c>
      <c r="P60" s="29">
        <v>0</v>
      </c>
      <c r="S60" s="5" t="s">
        <v>13</v>
      </c>
      <c r="T60" s="30">
        <f t="shared" si="10"/>
        <v>0</v>
      </c>
      <c r="U60" s="30">
        <f t="shared" si="10"/>
        <v>0</v>
      </c>
      <c r="V60" s="30">
        <f t="shared" si="10"/>
        <v>0</v>
      </c>
      <c r="W60" s="30">
        <f t="shared" si="10"/>
        <v>0</v>
      </c>
      <c r="X60" s="30">
        <f t="shared" si="10"/>
        <v>0</v>
      </c>
      <c r="Y60" s="30">
        <f t="shared" si="10"/>
        <v>0</v>
      </c>
      <c r="Z60" s="30">
        <f t="shared" si="10"/>
        <v>0</v>
      </c>
      <c r="AA60" s="30">
        <f t="shared" si="10"/>
        <v>0</v>
      </c>
      <c r="AB60" s="30">
        <f t="shared" si="10"/>
        <v>0</v>
      </c>
      <c r="AC60" s="30">
        <f t="shared" si="10"/>
        <v>0</v>
      </c>
      <c r="AD60" s="30">
        <f t="shared" si="10"/>
        <v>0</v>
      </c>
      <c r="AE60" s="30">
        <f t="shared" si="10"/>
        <v>1</v>
      </c>
      <c r="AF60" s="30">
        <f t="shared" si="10"/>
        <v>0</v>
      </c>
      <c r="AG60" s="30">
        <f t="shared" si="10"/>
        <v>0</v>
      </c>
      <c r="AH60" s="30">
        <f t="shared" si="10"/>
        <v>0</v>
      </c>
    </row>
    <row r="61" spans="1:34" x14ac:dyDescent="0.25">
      <c r="A61" s="5" t="s">
        <v>15</v>
      </c>
      <c r="B61" s="29">
        <v>0</v>
      </c>
      <c r="C61" s="29">
        <v>0</v>
      </c>
      <c r="D61" s="29">
        <v>0</v>
      </c>
      <c r="E61" s="29">
        <v>0</v>
      </c>
      <c r="F61" s="29">
        <v>0</v>
      </c>
      <c r="G61" s="29">
        <v>0</v>
      </c>
      <c r="H61" s="29">
        <v>0</v>
      </c>
      <c r="I61" s="29">
        <v>0</v>
      </c>
      <c r="J61" s="29">
        <v>0</v>
      </c>
      <c r="K61" s="29">
        <v>0</v>
      </c>
      <c r="L61" s="29">
        <v>0</v>
      </c>
      <c r="M61" s="29">
        <v>9</v>
      </c>
      <c r="N61" s="29">
        <v>0</v>
      </c>
      <c r="O61" s="29">
        <v>0</v>
      </c>
      <c r="P61" s="29">
        <v>0</v>
      </c>
      <c r="S61" s="5" t="s">
        <v>15</v>
      </c>
      <c r="T61" s="30">
        <f t="shared" si="10"/>
        <v>0</v>
      </c>
      <c r="U61" s="30">
        <f t="shared" si="10"/>
        <v>0</v>
      </c>
      <c r="V61" s="30">
        <f t="shared" si="10"/>
        <v>0</v>
      </c>
      <c r="W61" s="30">
        <f t="shared" si="10"/>
        <v>0</v>
      </c>
      <c r="X61" s="30">
        <f t="shared" si="10"/>
        <v>0</v>
      </c>
      <c r="Y61" s="30">
        <f t="shared" si="10"/>
        <v>0</v>
      </c>
      <c r="Z61" s="30">
        <f t="shared" si="10"/>
        <v>0</v>
      </c>
      <c r="AA61" s="30">
        <f t="shared" si="10"/>
        <v>0</v>
      </c>
      <c r="AB61" s="30">
        <f t="shared" si="10"/>
        <v>0</v>
      </c>
      <c r="AC61" s="30">
        <f t="shared" si="10"/>
        <v>0</v>
      </c>
      <c r="AD61" s="30">
        <f t="shared" si="10"/>
        <v>0</v>
      </c>
      <c r="AE61" s="30">
        <f t="shared" si="10"/>
        <v>1</v>
      </c>
      <c r="AF61" s="30">
        <f t="shared" si="10"/>
        <v>0</v>
      </c>
      <c r="AG61" s="30">
        <f t="shared" si="10"/>
        <v>0</v>
      </c>
      <c r="AH61" s="30">
        <f t="shared" si="10"/>
        <v>0</v>
      </c>
    </row>
    <row r="62" spans="1:34" x14ac:dyDescent="0.25">
      <c r="A62" s="5" t="s">
        <v>17</v>
      </c>
      <c r="B62" s="29">
        <v>0</v>
      </c>
      <c r="C62" s="29">
        <v>0</v>
      </c>
      <c r="D62" s="29">
        <v>0</v>
      </c>
      <c r="E62" s="29">
        <v>6</v>
      </c>
      <c r="F62" s="29">
        <v>0</v>
      </c>
      <c r="G62" s="29">
        <v>0</v>
      </c>
      <c r="H62" s="29">
        <v>0</v>
      </c>
      <c r="I62" s="29">
        <v>0</v>
      </c>
      <c r="J62" s="29">
        <v>0</v>
      </c>
      <c r="K62" s="29">
        <v>0</v>
      </c>
      <c r="L62" s="29">
        <v>0</v>
      </c>
      <c r="M62" s="29">
        <v>12</v>
      </c>
      <c r="N62" s="29">
        <v>0</v>
      </c>
      <c r="O62" s="29">
        <v>0</v>
      </c>
      <c r="P62" s="29">
        <v>0</v>
      </c>
      <c r="S62" s="5" t="s">
        <v>17</v>
      </c>
      <c r="T62" s="30">
        <f t="shared" si="10"/>
        <v>0</v>
      </c>
      <c r="U62" s="30">
        <f t="shared" si="10"/>
        <v>0</v>
      </c>
      <c r="V62" s="30">
        <f t="shared" si="10"/>
        <v>0</v>
      </c>
      <c r="W62" s="30">
        <f t="shared" si="10"/>
        <v>0.33333333333333331</v>
      </c>
      <c r="X62" s="30">
        <f t="shared" si="10"/>
        <v>0</v>
      </c>
      <c r="Y62" s="30">
        <f t="shared" si="10"/>
        <v>0</v>
      </c>
      <c r="Z62" s="30">
        <f t="shared" si="10"/>
        <v>0</v>
      </c>
      <c r="AA62" s="30">
        <f t="shared" si="10"/>
        <v>0</v>
      </c>
      <c r="AB62" s="30">
        <f t="shared" si="10"/>
        <v>0</v>
      </c>
      <c r="AC62" s="30">
        <f t="shared" si="10"/>
        <v>0</v>
      </c>
      <c r="AD62" s="30">
        <f t="shared" si="10"/>
        <v>0</v>
      </c>
      <c r="AE62" s="30">
        <f t="shared" si="10"/>
        <v>0.66666666666666663</v>
      </c>
      <c r="AF62" s="30">
        <f t="shared" si="10"/>
        <v>0</v>
      </c>
      <c r="AG62" s="30">
        <f t="shared" si="10"/>
        <v>0</v>
      </c>
      <c r="AH62" s="30">
        <f t="shared" si="10"/>
        <v>0</v>
      </c>
    </row>
    <row r="63" spans="1:34" x14ac:dyDescent="0.25">
      <c r="A63" s="5" t="s">
        <v>19</v>
      </c>
      <c r="B63" s="29">
        <v>0</v>
      </c>
      <c r="C63" s="29">
        <v>33</v>
      </c>
      <c r="D63" s="29">
        <v>45</v>
      </c>
      <c r="E63" s="29">
        <v>42</v>
      </c>
      <c r="F63" s="29">
        <v>0</v>
      </c>
      <c r="G63" s="29">
        <v>27</v>
      </c>
      <c r="H63" s="29">
        <v>9</v>
      </c>
      <c r="I63" s="29">
        <v>87</v>
      </c>
      <c r="J63" s="29">
        <v>39</v>
      </c>
      <c r="K63" s="29">
        <v>69</v>
      </c>
      <c r="L63" s="29">
        <v>0</v>
      </c>
      <c r="M63" s="29">
        <v>255</v>
      </c>
      <c r="N63" s="29">
        <v>15</v>
      </c>
      <c r="O63" s="29">
        <v>18</v>
      </c>
      <c r="P63" s="29">
        <v>15</v>
      </c>
      <c r="S63" s="5" t="s">
        <v>19</v>
      </c>
      <c r="T63" s="30">
        <f t="shared" si="10"/>
        <v>0</v>
      </c>
      <c r="U63" s="30">
        <f t="shared" si="10"/>
        <v>5.0458715596330278E-2</v>
      </c>
      <c r="V63" s="30">
        <f t="shared" si="10"/>
        <v>6.8807339449541288E-2</v>
      </c>
      <c r="W63" s="30">
        <f t="shared" si="10"/>
        <v>6.4220183486238536E-2</v>
      </c>
      <c r="X63" s="30">
        <f t="shared" si="10"/>
        <v>0</v>
      </c>
      <c r="Y63" s="30">
        <f t="shared" si="10"/>
        <v>4.1284403669724773E-2</v>
      </c>
      <c r="Z63" s="30">
        <f t="shared" si="10"/>
        <v>1.3761467889908258E-2</v>
      </c>
      <c r="AA63" s="30">
        <f t="shared" si="10"/>
        <v>0.13302752293577982</v>
      </c>
      <c r="AB63" s="30">
        <f t="shared" si="10"/>
        <v>5.9633027522935783E-2</v>
      </c>
      <c r="AC63" s="30">
        <f t="shared" si="10"/>
        <v>0.10550458715596331</v>
      </c>
      <c r="AD63" s="30">
        <f t="shared" si="10"/>
        <v>0</v>
      </c>
      <c r="AE63" s="30">
        <f t="shared" si="10"/>
        <v>0.38990825688073394</v>
      </c>
      <c r="AF63" s="30">
        <f t="shared" si="10"/>
        <v>2.2935779816513763E-2</v>
      </c>
      <c r="AG63" s="30">
        <f t="shared" si="10"/>
        <v>2.7522935779816515E-2</v>
      </c>
      <c r="AH63" s="30">
        <f t="shared" si="10"/>
        <v>2.2935779816513763E-2</v>
      </c>
    </row>
    <row r="64" spans="1:34" x14ac:dyDescent="0.25">
      <c r="A64" s="5" t="s">
        <v>21</v>
      </c>
      <c r="B64" s="29">
        <v>0</v>
      </c>
      <c r="C64" s="29">
        <v>18</v>
      </c>
      <c r="D64" s="29">
        <v>9</v>
      </c>
      <c r="E64" s="29">
        <v>21</v>
      </c>
      <c r="F64" s="29">
        <v>0</v>
      </c>
      <c r="G64" s="29">
        <v>12</v>
      </c>
      <c r="H64" s="29">
        <v>6</v>
      </c>
      <c r="I64" s="29">
        <v>27</v>
      </c>
      <c r="J64" s="29">
        <v>24</v>
      </c>
      <c r="K64" s="29">
        <v>18</v>
      </c>
      <c r="L64" s="29">
        <v>0</v>
      </c>
      <c r="M64" s="29">
        <v>90</v>
      </c>
      <c r="N64" s="29">
        <v>9</v>
      </c>
      <c r="O64" s="29">
        <v>12</v>
      </c>
      <c r="P64" s="29">
        <v>0</v>
      </c>
      <c r="S64" s="5" t="s">
        <v>21</v>
      </c>
      <c r="T64" s="30">
        <f t="shared" si="10"/>
        <v>0</v>
      </c>
      <c r="U64" s="30">
        <f t="shared" si="10"/>
        <v>7.3170731707317069E-2</v>
      </c>
      <c r="V64" s="30">
        <f t="shared" si="10"/>
        <v>3.6585365853658534E-2</v>
      </c>
      <c r="W64" s="30">
        <f t="shared" si="10"/>
        <v>8.5365853658536592E-2</v>
      </c>
      <c r="X64" s="30">
        <f t="shared" si="10"/>
        <v>0</v>
      </c>
      <c r="Y64" s="30">
        <f t="shared" si="10"/>
        <v>4.878048780487805E-2</v>
      </c>
      <c r="Z64" s="30">
        <f t="shared" si="10"/>
        <v>2.4390243902439025E-2</v>
      </c>
      <c r="AA64" s="30">
        <f t="shared" si="10"/>
        <v>0.10975609756097561</v>
      </c>
      <c r="AB64" s="30">
        <f t="shared" si="10"/>
        <v>9.7560975609756101E-2</v>
      </c>
      <c r="AC64" s="30">
        <f t="shared" si="10"/>
        <v>7.3170731707317069E-2</v>
      </c>
      <c r="AD64" s="30">
        <f t="shared" si="10"/>
        <v>0</v>
      </c>
      <c r="AE64" s="30">
        <f t="shared" si="10"/>
        <v>0.36585365853658536</v>
      </c>
      <c r="AF64" s="30">
        <f t="shared" si="10"/>
        <v>3.6585365853658534E-2</v>
      </c>
      <c r="AG64" s="30">
        <f t="shared" si="10"/>
        <v>4.878048780487805E-2</v>
      </c>
      <c r="AH64" s="30">
        <f t="shared" si="10"/>
        <v>0</v>
      </c>
    </row>
    <row r="65" spans="1:34" x14ac:dyDescent="0.25">
      <c r="A65" s="3" t="s">
        <v>23</v>
      </c>
      <c r="B65" s="29">
        <v>138</v>
      </c>
      <c r="C65" s="29">
        <v>138</v>
      </c>
      <c r="D65" s="29">
        <v>168</v>
      </c>
      <c r="E65" s="29">
        <v>255</v>
      </c>
      <c r="F65" s="29">
        <v>15</v>
      </c>
      <c r="G65" s="29">
        <v>126</v>
      </c>
      <c r="H65" s="29">
        <v>27</v>
      </c>
      <c r="I65" s="29">
        <v>270</v>
      </c>
      <c r="J65" s="29">
        <v>174</v>
      </c>
      <c r="K65" s="29">
        <v>162</v>
      </c>
      <c r="L65" s="29">
        <v>0</v>
      </c>
      <c r="M65" s="29">
        <v>489</v>
      </c>
      <c r="N65" s="29">
        <v>87</v>
      </c>
      <c r="O65" s="29">
        <v>63</v>
      </c>
      <c r="P65" s="29">
        <v>24</v>
      </c>
      <c r="S65" s="3" t="s">
        <v>23</v>
      </c>
      <c r="T65" s="32">
        <f t="shared" si="10"/>
        <v>6.4606741573033713E-2</v>
      </c>
      <c r="U65" s="32">
        <f t="shared" si="10"/>
        <v>6.4606741573033713E-2</v>
      </c>
      <c r="V65" s="32">
        <f t="shared" si="10"/>
        <v>7.8651685393258425E-2</v>
      </c>
      <c r="W65" s="32">
        <f t="shared" si="10"/>
        <v>0.11938202247191011</v>
      </c>
      <c r="X65" s="32">
        <f t="shared" si="10"/>
        <v>7.0224719101123594E-3</v>
      </c>
      <c r="Y65" s="32">
        <f t="shared" si="10"/>
        <v>5.8988764044943819E-2</v>
      </c>
      <c r="Z65" s="32">
        <f t="shared" si="10"/>
        <v>1.2640449438202247E-2</v>
      </c>
      <c r="AA65" s="32">
        <f t="shared" si="10"/>
        <v>0.12640449438202248</v>
      </c>
      <c r="AB65" s="32">
        <f t="shared" si="10"/>
        <v>8.1460674157303375E-2</v>
      </c>
      <c r="AC65" s="32">
        <f t="shared" si="10"/>
        <v>7.5842696629213488E-2</v>
      </c>
      <c r="AD65" s="32">
        <f t="shared" si="10"/>
        <v>0</v>
      </c>
      <c r="AE65" s="32">
        <f t="shared" si="10"/>
        <v>0.22893258426966293</v>
      </c>
      <c r="AF65" s="32">
        <f t="shared" si="10"/>
        <v>4.0730337078651688E-2</v>
      </c>
      <c r="AG65" s="32">
        <f t="shared" si="10"/>
        <v>2.9494382022471909E-2</v>
      </c>
      <c r="AH65" s="32">
        <f t="shared" si="10"/>
        <v>1.1235955056179775E-2</v>
      </c>
    </row>
    <row r="66" spans="1:34" x14ac:dyDescent="0.25">
      <c r="A66" s="13" t="s">
        <v>109</v>
      </c>
      <c r="B66" s="33">
        <f>SUM(B56:B65)</f>
        <v>198</v>
      </c>
      <c r="C66" s="33">
        <f t="shared" ref="C66:P66" si="11">SUM(C56:C65)</f>
        <v>459</v>
      </c>
      <c r="D66" s="33">
        <f t="shared" si="11"/>
        <v>948</v>
      </c>
      <c r="E66" s="33">
        <f t="shared" si="11"/>
        <v>1173</v>
      </c>
      <c r="F66" s="33">
        <f t="shared" si="11"/>
        <v>75</v>
      </c>
      <c r="G66" s="33">
        <f t="shared" si="11"/>
        <v>516</v>
      </c>
      <c r="H66" s="33">
        <f t="shared" si="11"/>
        <v>90</v>
      </c>
      <c r="I66" s="33">
        <f t="shared" si="11"/>
        <v>1305</v>
      </c>
      <c r="J66" s="33">
        <f t="shared" si="11"/>
        <v>612</v>
      </c>
      <c r="K66" s="33">
        <f t="shared" si="11"/>
        <v>636</v>
      </c>
      <c r="L66" s="33">
        <f t="shared" si="11"/>
        <v>0</v>
      </c>
      <c r="M66" s="33">
        <f t="shared" si="11"/>
        <v>1983</v>
      </c>
      <c r="N66" s="33">
        <f t="shared" si="11"/>
        <v>474</v>
      </c>
      <c r="O66" s="33">
        <f t="shared" si="11"/>
        <v>213</v>
      </c>
      <c r="P66" s="33">
        <f t="shared" si="11"/>
        <v>150</v>
      </c>
      <c r="S66" s="13" t="s">
        <v>109</v>
      </c>
      <c r="T66" s="34">
        <f t="shared" si="10"/>
        <v>2.2418478260869564E-2</v>
      </c>
      <c r="U66" s="34">
        <f t="shared" si="10"/>
        <v>5.1970108695652176E-2</v>
      </c>
      <c r="V66" s="34">
        <f t="shared" si="10"/>
        <v>0.10733695652173914</v>
      </c>
      <c r="W66" s="34">
        <f t="shared" si="10"/>
        <v>0.1328125</v>
      </c>
      <c r="X66" s="34">
        <f t="shared" si="10"/>
        <v>8.4918478260869561E-3</v>
      </c>
      <c r="Y66" s="34">
        <f t="shared" si="10"/>
        <v>5.8423913043478264E-2</v>
      </c>
      <c r="Z66" s="34">
        <f t="shared" si="10"/>
        <v>1.0190217391304348E-2</v>
      </c>
      <c r="AA66" s="34">
        <f t="shared" si="10"/>
        <v>0.14775815217391305</v>
      </c>
      <c r="AB66" s="34">
        <f t="shared" si="10"/>
        <v>6.9293478260869568E-2</v>
      </c>
      <c r="AC66" s="34">
        <f t="shared" si="10"/>
        <v>7.2010869565217392E-2</v>
      </c>
      <c r="AD66" s="34">
        <f t="shared" si="10"/>
        <v>0</v>
      </c>
      <c r="AE66" s="34">
        <f t="shared" si="10"/>
        <v>0.22452445652173914</v>
      </c>
      <c r="AF66" s="34">
        <f t="shared" si="10"/>
        <v>5.3668478260869568E-2</v>
      </c>
      <c r="AG66" s="34">
        <f t="shared" si="10"/>
        <v>2.4116847826086956E-2</v>
      </c>
      <c r="AH66" s="34">
        <f t="shared" si="10"/>
        <v>1.6983695652173912E-2</v>
      </c>
    </row>
    <row r="68" spans="1:34" x14ac:dyDescent="0.25">
      <c r="A68" s="113"/>
      <c r="B68" s="113"/>
      <c r="C68" s="113"/>
      <c r="D68" s="113"/>
      <c r="E68" s="113"/>
      <c r="F68" s="113"/>
      <c r="G68" s="113"/>
      <c r="H68" s="113"/>
      <c r="I68" s="113"/>
      <c r="J68" s="113"/>
      <c r="K68" s="113"/>
      <c r="L68" s="113"/>
      <c r="M68" s="113"/>
      <c r="N68" s="113"/>
      <c r="O68" s="113"/>
      <c r="P68" s="113"/>
      <c r="Q68" s="113"/>
      <c r="R68" s="113"/>
      <c r="S68" s="113"/>
    </row>
    <row r="69" spans="1:34" x14ac:dyDescent="0.25">
      <c r="A69" s="151" t="s">
        <v>639</v>
      </c>
      <c r="B69" s="113"/>
      <c r="C69" s="113"/>
      <c r="D69" s="113"/>
      <c r="E69" s="113"/>
      <c r="F69" s="113"/>
      <c r="G69" s="113"/>
      <c r="H69" s="113"/>
      <c r="I69" s="113"/>
      <c r="J69" s="151" t="s">
        <v>640</v>
      </c>
      <c r="K69" s="113"/>
      <c r="L69" s="113"/>
      <c r="M69" s="113"/>
      <c r="N69" s="113"/>
      <c r="O69" s="113"/>
      <c r="P69" s="113"/>
      <c r="Q69" s="113"/>
      <c r="R69" s="113"/>
      <c r="S69" s="113"/>
    </row>
    <row r="70" spans="1:34" x14ac:dyDescent="0.25">
      <c r="A70" s="21"/>
      <c r="B70" s="21"/>
      <c r="C70" s="21"/>
      <c r="D70" s="21"/>
      <c r="E70" s="21"/>
      <c r="F70" s="21"/>
      <c r="G70" s="21"/>
      <c r="H70" s="21"/>
      <c r="I70" s="113"/>
      <c r="J70" s="21"/>
      <c r="K70" s="21"/>
      <c r="L70" s="21"/>
      <c r="M70" s="21"/>
      <c r="N70" s="21"/>
      <c r="O70" s="21"/>
      <c r="P70" s="21"/>
      <c r="Q70" s="21"/>
      <c r="R70" s="113"/>
      <c r="S70" s="113"/>
    </row>
    <row r="71" spans="1:34" x14ac:dyDescent="0.25">
      <c r="A71" s="142" t="s">
        <v>607</v>
      </c>
      <c r="B71" s="142" t="s">
        <v>38</v>
      </c>
      <c r="C71" s="142" t="s">
        <v>41</v>
      </c>
      <c r="D71" s="142" t="s">
        <v>44</v>
      </c>
      <c r="E71" s="142" t="s">
        <v>47</v>
      </c>
      <c r="F71" s="142" t="s">
        <v>50</v>
      </c>
      <c r="G71" s="142" t="s">
        <v>53</v>
      </c>
      <c r="H71" s="142" t="s">
        <v>109</v>
      </c>
      <c r="I71" s="113"/>
      <c r="J71" s="142" t="s">
        <v>607</v>
      </c>
      <c r="K71" s="142" t="s">
        <v>38</v>
      </c>
      <c r="L71" s="142" t="s">
        <v>41</v>
      </c>
      <c r="M71" s="142" t="s">
        <v>44</v>
      </c>
      <c r="N71" s="142" t="s">
        <v>47</v>
      </c>
      <c r="O71" s="142" t="s">
        <v>50</v>
      </c>
      <c r="P71" s="142" t="s">
        <v>53</v>
      </c>
      <c r="Q71" s="142" t="s">
        <v>109</v>
      </c>
      <c r="R71" s="113"/>
      <c r="S71" s="113"/>
    </row>
    <row r="72" spans="1:34" x14ac:dyDescent="0.25">
      <c r="A72" s="139">
        <v>40390</v>
      </c>
      <c r="B72" s="159">
        <v>5112</v>
      </c>
      <c r="C72" s="160">
        <v>59619</v>
      </c>
      <c r="D72" s="160">
        <v>87405</v>
      </c>
      <c r="E72" s="160">
        <v>6606</v>
      </c>
      <c r="F72" s="160">
        <v>88674</v>
      </c>
      <c r="G72" s="160">
        <v>89598</v>
      </c>
      <c r="H72" s="160">
        <f>SUM(B72:G72)</f>
        <v>337014</v>
      </c>
      <c r="I72" s="113"/>
      <c r="J72" s="6" t="s">
        <v>5</v>
      </c>
      <c r="K72" s="16">
        <f t="shared" ref="K72:K82" si="12">B8/B$84</f>
        <v>7.9252184515342418E-3</v>
      </c>
      <c r="L72" s="20">
        <f t="shared" ref="L72:L82" si="13">C8/C$84</f>
        <v>4.4414469247092501E-3</v>
      </c>
      <c r="M72" s="20">
        <f t="shared" ref="M72:M82" si="14">D8/D$84</f>
        <v>1.9289829691108912E-3</v>
      </c>
      <c r="N72" s="20">
        <f t="shared" ref="N72:N82" si="15">E8/E$84</f>
        <v>2.6314827674427106E-3</v>
      </c>
      <c r="O72" s="20">
        <f t="shared" ref="O72:O82" si="16">F8/F$84</f>
        <v>2.0655153896158955E-2</v>
      </c>
      <c r="P72" s="20">
        <f t="shared" ref="P72:P82" si="17">G8/G$84</f>
        <v>8.2715038421135351E-4</v>
      </c>
      <c r="Q72" s="20">
        <f>SUM(B8:G8)/$H$84</f>
        <v>7.052077387734234E-3</v>
      </c>
      <c r="R72" s="113"/>
      <c r="S72" s="113"/>
    </row>
    <row r="73" spans="1:34" x14ac:dyDescent="0.25">
      <c r="A73" s="139">
        <v>40421</v>
      </c>
      <c r="B73" s="159">
        <v>5136</v>
      </c>
      <c r="C73" s="160">
        <v>59742</v>
      </c>
      <c r="D73" s="160">
        <v>88221</v>
      </c>
      <c r="E73" s="160">
        <v>6603</v>
      </c>
      <c r="F73" s="160">
        <v>88695</v>
      </c>
      <c r="G73" s="160">
        <v>89874</v>
      </c>
      <c r="H73" s="160">
        <f t="shared" ref="H73:H84" si="18">SUM(B73:G73)</f>
        <v>338271</v>
      </c>
      <c r="I73" s="113"/>
      <c r="J73" s="6" t="s">
        <v>7</v>
      </c>
      <c r="K73" s="16">
        <f t="shared" si="12"/>
        <v>0.16703921967079863</v>
      </c>
      <c r="L73" s="20">
        <f t="shared" si="13"/>
        <v>2.0134559392015264E-2</v>
      </c>
      <c r="M73" s="20">
        <f t="shared" si="14"/>
        <v>2.0068191240048393E-2</v>
      </c>
      <c r="N73" s="20">
        <f t="shared" si="15"/>
        <v>1.27188333759731E-2</v>
      </c>
      <c r="O73" s="20">
        <f t="shared" si="16"/>
        <v>3.7342076255617425E-2</v>
      </c>
      <c r="P73" s="20">
        <f t="shared" si="17"/>
        <v>2.646881229476331E-4</v>
      </c>
      <c r="Q73" s="20">
        <f t="shared" ref="Q73:Q82" si="19">SUM(B9:G9)/$H$84</f>
        <v>2.1270828420753382E-2</v>
      </c>
      <c r="R73" s="113"/>
      <c r="S73" s="113"/>
    </row>
    <row r="74" spans="1:34" x14ac:dyDescent="0.25">
      <c r="A74" s="139">
        <v>40451</v>
      </c>
      <c r="B74" s="159">
        <v>5085</v>
      </c>
      <c r="C74" s="160">
        <v>60375</v>
      </c>
      <c r="D74" s="160">
        <v>90162</v>
      </c>
      <c r="E74" s="160">
        <v>6651</v>
      </c>
      <c r="F74" s="160">
        <v>88605</v>
      </c>
      <c r="G74" s="160">
        <v>90156</v>
      </c>
      <c r="H74" s="160">
        <f t="shared" si="18"/>
        <v>341034</v>
      </c>
      <c r="I74" s="113"/>
      <c r="J74" s="6" t="s">
        <v>9</v>
      </c>
      <c r="K74" s="16">
        <f t="shared" si="12"/>
        <v>3.2310505994716521E-2</v>
      </c>
      <c r="L74" s="20">
        <f t="shared" si="13"/>
        <v>3.0547284959944729E-2</v>
      </c>
      <c r="M74" s="20">
        <f t="shared" si="14"/>
        <v>5.8478641589888067E-2</v>
      </c>
      <c r="N74" s="20">
        <f t="shared" si="15"/>
        <v>2.1051862139541685E-2</v>
      </c>
      <c r="O74" s="20">
        <f t="shared" si="16"/>
        <v>2.8829032531584747E-3</v>
      </c>
      <c r="P74" s="20">
        <f t="shared" si="17"/>
        <v>1.4789448869699E-2</v>
      </c>
      <c r="Q74" s="20">
        <f t="shared" si="19"/>
        <v>2.6268988269310019E-2</v>
      </c>
      <c r="R74" s="113"/>
      <c r="S74" s="113"/>
    </row>
    <row r="75" spans="1:34" x14ac:dyDescent="0.25">
      <c r="A75" s="139">
        <v>40482</v>
      </c>
      <c r="B75" s="159">
        <v>5040</v>
      </c>
      <c r="C75" s="160">
        <v>61014</v>
      </c>
      <c r="D75" s="160">
        <v>92058</v>
      </c>
      <c r="E75" s="160">
        <v>6702</v>
      </c>
      <c r="F75" s="160">
        <v>88527</v>
      </c>
      <c r="G75" s="160">
        <v>90450</v>
      </c>
      <c r="H75" s="160">
        <f t="shared" si="18"/>
        <v>343791</v>
      </c>
      <c r="I75" s="113"/>
      <c r="J75" s="6" t="s">
        <v>11</v>
      </c>
      <c r="K75" s="16">
        <f t="shared" si="12"/>
        <v>2.4994919731761836E-2</v>
      </c>
      <c r="L75" s="20">
        <f t="shared" si="13"/>
        <v>2.699412742017733E-2</v>
      </c>
      <c r="M75" s="20">
        <f t="shared" si="14"/>
        <v>1.959440594938958E-2</v>
      </c>
      <c r="N75" s="20">
        <f t="shared" si="15"/>
        <v>2.6314827674427106E-3</v>
      </c>
      <c r="O75" s="20">
        <f t="shared" si="16"/>
        <v>4.3752296430287444E-3</v>
      </c>
      <c r="P75" s="20">
        <f t="shared" si="17"/>
        <v>4.2019239517936758E-3</v>
      </c>
      <c r="Q75" s="20">
        <f t="shared" si="19"/>
        <v>1.2596773233840276E-2</v>
      </c>
      <c r="R75" s="113"/>
      <c r="S75" s="113"/>
    </row>
    <row r="76" spans="1:34" x14ac:dyDescent="0.25">
      <c r="A76" s="139">
        <v>40512</v>
      </c>
      <c r="B76" s="159">
        <v>5136</v>
      </c>
      <c r="C76" s="160">
        <v>60756</v>
      </c>
      <c r="D76" s="160">
        <v>91980</v>
      </c>
      <c r="E76" s="160">
        <v>6795</v>
      </c>
      <c r="F76" s="160">
        <v>88467</v>
      </c>
      <c r="G76" s="160">
        <v>90651</v>
      </c>
      <c r="H76" s="160">
        <f t="shared" si="18"/>
        <v>343785</v>
      </c>
      <c r="I76" s="113"/>
      <c r="J76" s="6" t="s">
        <v>13</v>
      </c>
      <c r="K76" s="16">
        <f t="shared" si="12"/>
        <v>8.5348506401137988E-3</v>
      </c>
      <c r="L76" s="20">
        <f t="shared" si="13"/>
        <v>4.1453504630619663E-3</v>
      </c>
      <c r="M76" s="20">
        <f t="shared" si="14"/>
        <v>2.5719772921478548E-2</v>
      </c>
      <c r="N76" s="20">
        <f t="shared" si="15"/>
        <v>1.3157413837213553E-3</v>
      </c>
      <c r="O76" s="20">
        <f t="shared" si="16"/>
        <v>2.7133207088550352E-4</v>
      </c>
      <c r="P76" s="20">
        <f t="shared" si="17"/>
        <v>2.3821931065286981E-3</v>
      </c>
      <c r="Q76" s="20">
        <f t="shared" si="19"/>
        <v>8.2950060273223915E-3</v>
      </c>
      <c r="R76" s="113"/>
      <c r="S76" s="113"/>
    </row>
    <row r="77" spans="1:34" x14ac:dyDescent="0.25">
      <c r="A77" s="139">
        <v>40543</v>
      </c>
      <c r="B77" s="159">
        <v>5058</v>
      </c>
      <c r="C77" s="160">
        <v>60558</v>
      </c>
      <c r="D77" s="160">
        <v>89925</v>
      </c>
      <c r="E77" s="160">
        <v>6804</v>
      </c>
      <c r="F77" s="160">
        <v>88359</v>
      </c>
      <c r="G77" s="160">
        <v>90576</v>
      </c>
      <c r="H77" s="160">
        <f t="shared" si="18"/>
        <v>341280</v>
      </c>
      <c r="I77" s="113"/>
      <c r="J77" s="6" t="s">
        <v>15</v>
      </c>
      <c r="K77" s="16">
        <f t="shared" si="12"/>
        <v>2.2556390977443608E-2</v>
      </c>
      <c r="L77" s="20">
        <f t="shared" si="13"/>
        <v>3.2916056653122992E-2</v>
      </c>
      <c r="M77" s="20">
        <f t="shared" si="14"/>
        <v>7.472270869819031E-2</v>
      </c>
      <c r="N77" s="20">
        <f t="shared" si="15"/>
        <v>1.0525931069770842E-2</v>
      </c>
      <c r="O77" s="20">
        <f t="shared" si="16"/>
        <v>3.3916508860687943E-4</v>
      </c>
      <c r="P77" s="20">
        <f t="shared" si="17"/>
        <v>5.8562247202163823E-3</v>
      </c>
      <c r="Q77" s="20">
        <f t="shared" si="19"/>
        <v>2.7529547102367515E-2</v>
      </c>
      <c r="R77" s="113"/>
      <c r="S77" s="113"/>
    </row>
    <row r="78" spans="1:34" x14ac:dyDescent="0.25">
      <c r="A78" s="139">
        <v>40574</v>
      </c>
      <c r="B78" s="159">
        <v>4914</v>
      </c>
      <c r="C78" s="160">
        <v>61518</v>
      </c>
      <c r="D78" s="160">
        <v>91563</v>
      </c>
      <c r="E78" s="160">
        <v>6891</v>
      </c>
      <c r="F78" s="160">
        <v>88461</v>
      </c>
      <c r="G78" s="160">
        <v>91404</v>
      </c>
      <c r="H78" s="160">
        <f t="shared" si="18"/>
        <v>344751</v>
      </c>
      <c r="I78" s="113"/>
      <c r="J78" s="6" t="s">
        <v>17</v>
      </c>
      <c r="K78" s="16">
        <f t="shared" si="12"/>
        <v>9.7541150172729112E-3</v>
      </c>
      <c r="L78" s="20">
        <f t="shared" si="13"/>
        <v>9.9192314651839909E-3</v>
      </c>
      <c r="M78" s="20">
        <f t="shared" si="14"/>
        <v>2.439994246892899E-2</v>
      </c>
      <c r="N78" s="20">
        <f t="shared" si="15"/>
        <v>3.9472241511640657E-3</v>
      </c>
      <c r="O78" s="20">
        <f t="shared" si="16"/>
        <v>4.4091461518894323E-4</v>
      </c>
      <c r="P78" s="20">
        <f t="shared" si="17"/>
        <v>4.8967302745312122E-3</v>
      </c>
      <c r="Q78" s="20">
        <f t="shared" si="19"/>
        <v>9.7671271820119129E-3</v>
      </c>
      <c r="R78" s="113"/>
      <c r="S78" s="113"/>
    </row>
    <row r="79" spans="1:34" x14ac:dyDescent="0.25">
      <c r="A79" s="139">
        <v>40602</v>
      </c>
      <c r="B79" s="159">
        <v>5052</v>
      </c>
      <c r="C79" s="160">
        <v>62124</v>
      </c>
      <c r="D79" s="160">
        <v>91968</v>
      </c>
      <c r="E79" s="160">
        <v>6960</v>
      </c>
      <c r="F79" s="160">
        <v>88467</v>
      </c>
      <c r="G79" s="160">
        <v>91365</v>
      </c>
      <c r="H79" s="160">
        <f t="shared" si="18"/>
        <v>345936</v>
      </c>
      <c r="I79" s="113"/>
      <c r="J79" s="6" t="s">
        <v>19</v>
      </c>
      <c r="K79" s="16">
        <f t="shared" si="12"/>
        <v>0.24019508230034545</v>
      </c>
      <c r="L79" s="20">
        <f t="shared" si="13"/>
        <v>0.13353950420292476</v>
      </c>
      <c r="M79" s="20">
        <f t="shared" si="14"/>
        <v>0.41215936106669376</v>
      </c>
      <c r="N79" s="20">
        <f t="shared" si="15"/>
        <v>5.5261138116296918E-2</v>
      </c>
      <c r="O79" s="20">
        <f t="shared" si="16"/>
        <v>7.4616319493513465E-3</v>
      </c>
      <c r="P79" s="20">
        <f t="shared" si="17"/>
        <v>8.0928393591238823E-2</v>
      </c>
      <c r="Q79" s="20">
        <f t="shared" si="19"/>
        <v>0.15929761309218168</v>
      </c>
      <c r="R79" s="113"/>
      <c r="S79" s="113"/>
    </row>
    <row r="80" spans="1:34" x14ac:dyDescent="0.25">
      <c r="A80" s="139">
        <v>40633</v>
      </c>
      <c r="B80" s="159">
        <v>4731</v>
      </c>
      <c r="C80" s="160">
        <v>60861</v>
      </c>
      <c r="D80" s="160">
        <v>87378</v>
      </c>
      <c r="E80" s="160">
        <v>6930</v>
      </c>
      <c r="F80" s="160">
        <v>88326</v>
      </c>
      <c r="G80" s="160">
        <v>91011</v>
      </c>
      <c r="H80" s="160">
        <f t="shared" si="18"/>
        <v>339237</v>
      </c>
      <c r="I80" s="113"/>
      <c r="J80" s="6" t="s">
        <v>21</v>
      </c>
      <c r="K80" s="16">
        <f t="shared" si="12"/>
        <v>6.2792115423694367E-2</v>
      </c>
      <c r="L80" s="20">
        <f t="shared" si="13"/>
        <v>2.8918754420884669E-2</v>
      </c>
      <c r="M80" s="20">
        <f t="shared" si="14"/>
        <v>8.1220335541511202E-2</v>
      </c>
      <c r="N80" s="20">
        <f t="shared" si="15"/>
        <v>1.7543218449618068E-2</v>
      </c>
      <c r="O80" s="20">
        <f t="shared" si="16"/>
        <v>2.8150702354370989E-3</v>
      </c>
      <c r="P80" s="20">
        <f t="shared" si="17"/>
        <v>2.3623414973076254E-2</v>
      </c>
      <c r="Q80" s="20">
        <f t="shared" si="19"/>
        <v>3.4608069780305749E-2</v>
      </c>
      <c r="R80" s="113"/>
      <c r="S80" s="113"/>
    </row>
    <row r="81" spans="1:19" x14ac:dyDescent="0.25">
      <c r="A81" s="139">
        <v>40663</v>
      </c>
      <c r="B81" s="159">
        <v>4635</v>
      </c>
      <c r="C81" s="160">
        <v>60486</v>
      </c>
      <c r="D81" s="160">
        <v>85008</v>
      </c>
      <c r="E81" s="160">
        <v>6963</v>
      </c>
      <c r="F81" s="160">
        <v>88260</v>
      </c>
      <c r="G81" s="160">
        <v>91014</v>
      </c>
      <c r="H81" s="160">
        <f t="shared" si="18"/>
        <v>336366</v>
      </c>
      <c r="I81" s="113"/>
      <c r="J81" s="21" t="s">
        <v>23</v>
      </c>
      <c r="K81" s="17">
        <f t="shared" si="12"/>
        <v>0.12680349522454787</v>
      </c>
      <c r="L81" s="17">
        <f t="shared" si="13"/>
        <v>0.13457584181869026</v>
      </c>
      <c r="M81" s="17">
        <f t="shared" si="14"/>
        <v>0.20948078208414767</v>
      </c>
      <c r="N81" s="17">
        <f t="shared" si="15"/>
        <v>7.8067322100800404E-2</v>
      </c>
      <c r="O81" s="17">
        <f t="shared" si="16"/>
        <v>2.4046804782227749E-2</v>
      </c>
      <c r="P81" s="17">
        <f t="shared" si="17"/>
        <v>8.4402425204926509E-2</v>
      </c>
      <c r="Q81" s="17">
        <f t="shared" si="19"/>
        <v>0.11074406027763146</v>
      </c>
      <c r="R81" s="113"/>
      <c r="S81" s="113"/>
    </row>
    <row r="82" spans="1:19" x14ac:dyDescent="0.25">
      <c r="A82" s="139">
        <v>40694</v>
      </c>
      <c r="B82" s="159">
        <v>4617</v>
      </c>
      <c r="C82" s="160">
        <v>61125</v>
      </c>
      <c r="D82" s="160">
        <v>84867</v>
      </c>
      <c r="E82" s="160">
        <v>7059</v>
      </c>
      <c r="F82" s="160">
        <v>88323</v>
      </c>
      <c r="G82" s="160">
        <v>91185</v>
      </c>
      <c r="H82" s="160">
        <f t="shared" si="18"/>
        <v>337176</v>
      </c>
      <c r="I82" s="113"/>
      <c r="J82" s="13" t="s">
        <v>109</v>
      </c>
      <c r="K82" s="17">
        <f t="shared" si="12"/>
        <v>0.70290591343222919</v>
      </c>
      <c r="L82" s="17">
        <f t="shared" si="13"/>
        <v>0.42613215772071522</v>
      </c>
      <c r="M82" s="17">
        <f t="shared" si="14"/>
        <v>0.92777312452938743</v>
      </c>
      <c r="N82" s="17">
        <f t="shared" si="15"/>
        <v>0.20569423632177186</v>
      </c>
      <c r="O82" s="17">
        <f t="shared" si="16"/>
        <v>0.10063028178966112</v>
      </c>
      <c r="P82" s="17">
        <f t="shared" si="17"/>
        <v>0.22217259319916954</v>
      </c>
      <c r="Q82" s="17">
        <f t="shared" si="19"/>
        <v>0.41743009077345861</v>
      </c>
      <c r="R82" s="113"/>
      <c r="S82" s="113"/>
    </row>
    <row r="83" spans="1:19" x14ac:dyDescent="0.25">
      <c r="A83" s="155">
        <v>40724</v>
      </c>
      <c r="B83" s="161">
        <v>4536</v>
      </c>
      <c r="C83" s="161">
        <v>61314</v>
      </c>
      <c r="D83" s="161">
        <v>83238</v>
      </c>
      <c r="E83" s="161">
        <v>7119</v>
      </c>
      <c r="F83" s="161">
        <v>88266</v>
      </c>
      <c r="G83" s="161">
        <v>90789</v>
      </c>
      <c r="H83" s="161">
        <f t="shared" si="18"/>
        <v>335262</v>
      </c>
      <c r="I83" s="113"/>
      <c r="J83" s="113"/>
      <c r="K83" s="113"/>
      <c r="L83" s="113"/>
      <c r="M83" s="113"/>
      <c r="N83" s="113"/>
      <c r="O83" s="113"/>
      <c r="P83" s="113"/>
      <c r="Q83" s="113"/>
      <c r="R83" s="113"/>
      <c r="S83" s="113"/>
    </row>
    <row r="84" spans="1:19" x14ac:dyDescent="0.25">
      <c r="A84" s="13" t="s">
        <v>608</v>
      </c>
      <c r="B84" s="156">
        <f>AVERAGE(B72:B83)</f>
        <v>4921</v>
      </c>
      <c r="C84" s="156">
        <f t="shared" ref="C84:G84" si="20">AVERAGE(C72:C83)</f>
        <v>60791</v>
      </c>
      <c r="D84" s="156">
        <f t="shared" si="20"/>
        <v>88647.75</v>
      </c>
      <c r="E84" s="156">
        <f t="shared" si="20"/>
        <v>6840.25</v>
      </c>
      <c r="F84" s="156">
        <f t="shared" si="20"/>
        <v>88452.5</v>
      </c>
      <c r="G84" s="156">
        <f t="shared" si="20"/>
        <v>90672.75</v>
      </c>
      <c r="H84" s="156">
        <f t="shared" si="18"/>
        <v>340325.25</v>
      </c>
      <c r="I84" s="113"/>
      <c r="J84" s="113"/>
      <c r="K84" s="113"/>
      <c r="L84" s="113"/>
      <c r="M84" s="113"/>
      <c r="N84" s="113"/>
      <c r="O84" s="113"/>
      <c r="P84" s="113"/>
      <c r="Q84" s="113"/>
      <c r="R84" s="113"/>
      <c r="S84" s="113"/>
    </row>
    <row r="85" spans="1:19" x14ac:dyDescent="0.25">
      <c r="A85" s="113"/>
      <c r="B85" s="113"/>
      <c r="C85" s="113"/>
      <c r="D85" s="113"/>
      <c r="E85" s="113"/>
      <c r="F85" s="113"/>
      <c r="G85" s="113"/>
      <c r="H85" s="113"/>
      <c r="I85" s="113"/>
      <c r="J85" s="113"/>
      <c r="K85" s="113"/>
      <c r="L85" s="113"/>
      <c r="M85" s="113"/>
      <c r="N85" s="113"/>
      <c r="O85" s="113"/>
      <c r="P85" s="113"/>
      <c r="Q85" s="113"/>
      <c r="R85" s="113"/>
      <c r="S85" s="113"/>
    </row>
    <row r="86" spans="1:19" x14ac:dyDescent="0.25">
      <c r="A86" s="113"/>
      <c r="B86" s="113"/>
      <c r="C86" s="113"/>
      <c r="D86" s="113"/>
      <c r="E86" s="113"/>
      <c r="F86" s="113"/>
      <c r="G86" s="113"/>
      <c r="H86" s="113"/>
      <c r="I86" s="113"/>
      <c r="J86" s="113"/>
      <c r="K86" s="113"/>
      <c r="L86" s="113"/>
      <c r="M86" s="113"/>
      <c r="N86" s="113"/>
      <c r="O86" s="113"/>
      <c r="P86" s="113"/>
      <c r="Q86" s="113"/>
      <c r="R86" s="113"/>
      <c r="S86" s="113"/>
    </row>
    <row r="87" spans="1:19" x14ac:dyDescent="0.25">
      <c r="A87" s="151" t="s">
        <v>641</v>
      </c>
      <c r="B87" s="113"/>
      <c r="C87" s="113"/>
      <c r="D87" s="113"/>
      <c r="E87" s="113"/>
      <c r="F87" s="113"/>
      <c r="G87" s="113"/>
      <c r="H87" s="113"/>
      <c r="I87" s="113"/>
      <c r="J87" s="151" t="s">
        <v>642</v>
      </c>
      <c r="K87" s="113"/>
      <c r="L87" s="113"/>
      <c r="M87" s="113"/>
      <c r="N87" s="113"/>
      <c r="O87" s="113"/>
      <c r="P87" s="113"/>
      <c r="Q87" s="113"/>
      <c r="R87" s="113"/>
      <c r="S87" s="113"/>
    </row>
    <row r="88" spans="1:19" x14ac:dyDescent="0.25">
      <c r="A88" s="21"/>
      <c r="B88" s="21"/>
      <c r="C88" s="21"/>
      <c r="D88" s="21"/>
      <c r="E88" s="21"/>
      <c r="F88" s="21"/>
      <c r="G88" s="21"/>
      <c r="H88" s="21"/>
      <c r="I88" s="113"/>
      <c r="J88" s="21"/>
      <c r="K88" s="21"/>
      <c r="L88" s="21"/>
      <c r="M88" s="21"/>
      <c r="N88" s="21"/>
      <c r="O88" s="21"/>
      <c r="P88" s="21"/>
      <c r="Q88" s="21"/>
      <c r="R88" s="113"/>
      <c r="S88" s="113"/>
    </row>
    <row r="89" spans="1:19" x14ac:dyDescent="0.25">
      <c r="A89" s="142" t="s">
        <v>607</v>
      </c>
      <c r="B89" s="162" t="s">
        <v>139</v>
      </c>
      <c r="C89" s="163" t="s">
        <v>140</v>
      </c>
      <c r="D89" s="163" t="s">
        <v>141</v>
      </c>
      <c r="E89" s="163" t="s">
        <v>142</v>
      </c>
      <c r="F89" s="163" t="s">
        <v>143</v>
      </c>
      <c r="G89" s="163" t="s">
        <v>117</v>
      </c>
      <c r="H89" s="142" t="s">
        <v>109</v>
      </c>
      <c r="I89" s="113"/>
      <c r="J89" s="142" t="s">
        <v>607</v>
      </c>
      <c r="K89" s="162" t="s">
        <v>139</v>
      </c>
      <c r="L89" s="163" t="s">
        <v>140</v>
      </c>
      <c r="M89" s="163" t="s">
        <v>141</v>
      </c>
      <c r="N89" s="163" t="s">
        <v>142</v>
      </c>
      <c r="O89" s="163" t="s">
        <v>143</v>
      </c>
      <c r="P89" s="163" t="s">
        <v>117</v>
      </c>
      <c r="Q89" s="142" t="s">
        <v>109</v>
      </c>
      <c r="R89" s="113"/>
      <c r="S89" s="113"/>
    </row>
    <row r="90" spans="1:19" x14ac:dyDescent="0.25">
      <c r="A90" s="139">
        <v>40390</v>
      </c>
      <c r="B90" s="159">
        <v>58230</v>
      </c>
      <c r="C90" s="160">
        <v>20463</v>
      </c>
      <c r="D90" s="160">
        <v>20796</v>
      </c>
      <c r="E90" s="160">
        <v>57294</v>
      </c>
      <c r="F90" s="160">
        <v>66366</v>
      </c>
      <c r="G90" s="160">
        <v>113862</v>
      </c>
      <c r="H90" s="160">
        <f>SUM(B90:G90)</f>
        <v>337011</v>
      </c>
      <c r="I90" s="113"/>
      <c r="J90" s="6" t="s">
        <v>5</v>
      </c>
      <c r="K90" s="16">
        <f>B24/B$102</f>
        <v>7.0108738304310294E-3</v>
      </c>
      <c r="L90" s="20">
        <f t="shared" ref="L90:P90" si="21">C24/C$102</f>
        <v>7.4874585070007736E-3</v>
      </c>
      <c r="M90" s="20">
        <f t="shared" si="21"/>
        <v>5.3263079522350449E-3</v>
      </c>
      <c r="N90" s="20">
        <f t="shared" si="21"/>
        <v>5.7021788600873638E-3</v>
      </c>
      <c r="O90" s="20">
        <f t="shared" si="21"/>
        <v>5.5412463699705495E-3</v>
      </c>
      <c r="P90" s="20">
        <f t="shared" si="21"/>
        <v>8.8389050882369553E-3</v>
      </c>
      <c r="Q90" s="20">
        <f>SUM(B24:G24)/H$102</f>
        <v>7.0343955202007476E-3</v>
      </c>
      <c r="R90" s="113"/>
      <c r="S90" s="113"/>
    </row>
    <row r="91" spans="1:19" x14ac:dyDescent="0.25">
      <c r="A91" s="139">
        <v>40421</v>
      </c>
      <c r="B91" s="159">
        <v>58017</v>
      </c>
      <c r="C91" s="160">
        <v>20886</v>
      </c>
      <c r="D91" s="160">
        <v>19353</v>
      </c>
      <c r="E91" s="160">
        <v>58515</v>
      </c>
      <c r="F91" s="160">
        <v>67410</v>
      </c>
      <c r="G91" s="160">
        <v>114093</v>
      </c>
      <c r="H91" s="160">
        <f t="shared" ref="H91:H102" si="22">SUM(B91:G91)</f>
        <v>338274</v>
      </c>
      <c r="I91" s="113"/>
      <c r="J91" s="6" t="s">
        <v>7</v>
      </c>
      <c r="K91" s="16">
        <f t="shared" ref="K91:P91" si="23">B25/B$102</f>
        <v>1.0359350883771223E-2</v>
      </c>
      <c r="L91" s="20">
        <f t="shared" si="23"/>
        <v>1.4525669503581501E-2</v>
      </c>
      <c r="M91" s="20">
        <f t="shared" si="23"/>
        <v>1.7697087712264827E-2</v>
      </c>
      <c r="N91" s="20">
        <f t="shared" si="23"/>
        <v>1.7315790850357039E-2</v>
      </c>
      <c r="O91" s="20">
        <f t="shared" si="23"/>
        <v>2.0071625740115544E-2</v>
      </c>
      <c r="P91" s="20">
        <f t="shared" si="23"/>
        <v>3.113171880635671E-2</v>
      </c>
      <c r="Q91" s="20">
        <f t="shared" ref="Q91:Q100" si="24">SUM(B25:G25)/H$102</f>
        <v>2.1261857136245867E-2</v>
      </c>
      <c r="R91" s="113"/>
      <c r="S91" s="113"/>
    </row>
    <row r="92" spans="1:19" x14ac:dyDescent="0.25">
      <c r="A92" s="139">
        <v>40451</v>
      </c>
      <c r="B92" s="159">
        <v>60153</v>
      </c>
      <c r="C92" s="160">
        <v>20628</v>
      </c>
      <c r="D92" s="160">
        <v>17880</v>
      </c>
      <c r="E92" s="160">
        <v>59343</v>
      </c>
      <c r="F92" s="160">
        <v>68781</v>
      </c>
      <c r="G92" s="160">
        <v>114255</v>
      </c>
      <c r="H92" s="160">
        <f t="shared" si="22"/>
        <v>341040</v>
      </c>
      <c r="I92" s="113"/>
      <c r="J92" s="6" t="s">
        <v>9</v>
      </c>
      <c r="K92" s="16">
        <f t="shared" ref="K92:P92" si="25">B26/B$102</f>
        <v>7.3980414897234892E-2</v>
      </c>
      <c r="L92" s="20">
        <f t="shared" si="25"/>
        <v>4.9417226146205105E-2</v>
      </c>
      <c r="M92" s="20">
        <f t="shared" si="25"/>
        <v>4.364136193121617E-2</v>
      </c>
      <c r="N92" s="20">
        <f t="shared" si="25"/>
        <v>2.65229787345348E-2</v>
      </c>
      <c r="O92" s="20">
        <f t="shared" si="25"/>
        <v>1.2806436055043047E-2</v>
      </c>
      <c r="P92" s="20">
        <f t="shared" si="25"/>
        <v>4.2239015465911113E-3</v>
      </c>
      <c r="Q92" s="20">
        <f t="shared" si="24"/>
        <v>2.6259980269020083E-2</v>
      </c>
      <c r="R92" s="113"/>
      <c r="S92" s="113"/>
    </row>
    <row r="93" spans="1:19" x14ac:dyDescent="0.25">
      <c r="A93" s="139">
        <v>40482</v>
      </c>
      <c r="B93" s="159">
        <v>61485</v>
      </c>
      <c r="C93" s="160">
        <v>20316</v>
      </c>
      <c r="D93" s="160">
        <v>17397</v>
      </c>
      <c r="E93" s="160">
        <v>60000</v>
      </c>
      <c r="F93" s="160">
        <v>70002</v>
      </c>
      <c r="G93" s="160">
        <v>114591</v>
      </c>
      <c r="H93" s="160">
        <f t="shared" si="22"/>
        <v>343791</v>
      </c>
      <c r="I93" s="113"/>
      <c r="J93" s="6" t="s">
        <v>11</v>
      </c>
      <c r="K93" s="16">
        <f t="shared" ref="K93:P93" si="26">B27/B$102</f>
        <v>2.6578536610887781E-2</v>
      </c>
      <c r="L93" s="20">
        <f t="shared" si="26"/>
        <v>2.186337884044226E-2</v>
      </c>
      <c r="M93" s="20">
        <f t="shared" si="26"/>
        <v>2.1133415423384209E-2</v>
      </c>
      <c r="N93" s="20">
        <f t="shared" si="26"/>
        <v>1.6269519499882295E-2</v>
      </c>
      <c r="O93" s="20">
        <f t="shared" si="26"/>
        <v>9.112271808396015E-3</v>
      </c>
      <c r="P93" s="20">
        <f t="shared" si="26"/>
        <v>3.0505955614269138E-3</v>
      </c>
      <c r="Q93" s="20">
        <f t="shared" si="24"/>
        <v>1.2579050635747453E-2</v>
      </c>
      <c r="R93" s="113"/>
      <c r="S93" s="113"/>
    </row>
    <row r="94" spans="1:19" x14ac:dyDescent="0.25">
      <c r="A94" s="139">
        <v>40512</v>
      </c>
      <c r="B94" s="159">
        <v>59733</v>
      </c>
      <c r="C94" s="160">
        <v>20001</v>
      </c>
      <c r="D94" s="160">
        <v>17895</v>
      </c>
      <c r="E94" s="160">
        <v>59967</v>
      </c>
      <c r="F94" s="160">
        <v>71343</v>
      </c>
      <c r="G94" s="160">
        <v>114843</v>
      </c>
      <c r="H94" s="160">
        <f t="shared" si="22"/>
        <v>343782</v>
      </c>
      <c r="I94" s="113"/>
      <c r="J94" s="6" t="s">
        <v>13</v>
      </c>
      <c r="K94" s="16">
        <f t="shared" ref="K94:P94" si="27">B28/B$102</f>
        <v>2.542749762380209E-2</v>
      </c>
      <c r="L94" s="20">
        <f t="shared" si="27"/>
        <v>1.5723662864701626E-2</v>
      </c>
      <c r="M94" s="20">
        <f t="shared" si="27"/>
        <v>1.5119841928925289E-2</v>
      </c>
      <c r="N94" s="20">
        <f t="shared" si="27"/>
        <v>8.5271115063691762E-3</v>
      </c>
      <c r="O94" s="20">
        <f t="shared" si="27"/>
        <v>2.9963776667248157E-3</v>
      </c>
      <c r="P94" s="20">
        <f t="shared" si="27"/>
        <v>7.3005705743550079E-4</v>
      </c>
      <c r="Q94" s="20">
        <f t="shared" si="24"/>
        <v>8.3125751573299555E-3</v>
      </c>
      <c r="R94" s="113"/>
      <c r="S94" s="113"/>
    </row>
    <row r="95" spans="1:19" x14ac:dyDescent="0.25">
      <c r="A95" s="139">
        <v>40543</v>
      </c>
      <c r="B95" s="159">
        <v>57690</v>
      </c>
      <c r="C95" s="160">
        <v>19479</v>
      </c>
      <c r="D95" s="160">
        <v>17406</v>
      </c>
      <c r="E95" s="160">
        <v>59115</v>
      </c>
      <c r="F95" s="160">
        <v>72666</v>
      </c>
      <c r="G95" s="160">
        <v>114927</v>
      </c>
      <c r="H95" s="160">
        <f t="shared" si="22"/>
        <v>341283</v>
      </c>
      <c r="I95" s="113"/>
      <c r="J95" s="6" t="s">
        <v>15</v>
      </c>
      <c r="K95" s="16">
        <f t="shared" ref="K95:P95" si="28">B29/B$102</f>
        <v>7.6282492871406274E-2</v>
      </c>
      <c r="L95" s="20">
        <f t="shared" si="28"/>
        <v>5.5556942121945743E-2</v>
      </c>
      <c r="M95" s="20">
        <f t="shared" si="28"/>
        <v>5.1888548437902693E-2</v>
      </c>
      <c r="N95" s="20">
        <f t="shared" si="28"/>
        <v>3.0446496298815098E-2</v>
      </c>
      <c r="O95" s="20">
        <f t="shared" si="28"/>
        <v>1.2519112169192723E-2</v>
      </c>
      <c r="P95" s="20">
        <f t="shared" si="28"/>
        <v>2.7377139653831277E-3</v>
      </c>
      <c r="Q95" s="20">
        <f t="shared" si="24"/>
        <v>2.7529344874169092E-2</v>
      </c>
      <c r="R95" s="113"/>
      <c r="S95" s="113"/>
    </row>
    <row r="96" spans="1:19" x14ac:dyDescent="0.25">
      <c r="A96" s="139">
        <v>40574</v>
      </c>
      <c r="B96" s="159">
        <v>58767</v>
      </c>
      <c r="C96" s="160">
        <v>20265</v>
      </c>
      <c r="D96" s="160">
        <v>17220</v>
      </c>
      <c r="E96" s="160">
        <v>59061</v>
      </c>
      <c r="F96" s="160">
        <v>74031</v>
      </c>
      <c r="G96" s="160">
        <v>115410</v>
      </c>
      <c r="H96" s="160">
        <f t="shared" si="22"/>
        <v>344754</v>
      </c>
      <c r="I96" s="113"/>
      <c r="J96" s="6" t="s">
        <v>17</v>
      </c>
      <c r="K96" s="16">
        <f t="shared" ref="K96:P96" si="29">B30/B$102</f>
        <v>2.7886535459848795E-2</v>
      </c>
      <c r="L96" s="20">
        <f t="shared" si="29"/>
        <v>1.9018144607781964E-2</v>
      </c>
      <c r="M96" s="20">
        <f t="shared" si="29"/>
        <v>1.4948025543369318E-2</v>
      </c>
      <c r="N96" s="20">
        <f t="shared" si="29"/>
        <v>1.0619654207318668E-2</v>
      </c>
      <c r="O96" s="20">
        <f t="shared" si="29"/>
        <v>4.5971821736051962E-3</v>
      </c>
      <c r="P96" s="20">
        <f t="shared" si="29"/>
        <v>1.1993794515011797E-3</v>
      </c>
      <c r="Q96" s="20">
        <f t="shared" si="24"/>
        <v>9.7670554340631936E-3</v>
      </c>
      <c r="R96" s="113"/>
      <c r="S96" s="113"/>
    </row>
    <row r="97" spans="1:35" x14ac:dyDescent="0.25">
      <c r="A97" s="139">
        <v>40602</v>
      </c>
      <c r="B97" s="159">
        <v>59535</v>
      </c>
      <c r="C97" s="160">
        <v>20283</v>
      </c>
      <c r="D97" s="160">
        <v>16818</v>
      </c>
      <c r="E97" s="160">
        <v>58296</v>
      </c>
      <c r="F97" s="160">
        <v>75450</v>
      </c>
      <c r="G97" s="160">
        <v>115560</v>
      </c>
      <c r="H97" s="160">
        <f t="shared" si="22"/>
        <v>345942</v>
      </c>
      <c r="I97" s="113"/>
      <c r="J97" s="6" t="s">
        <v>19</v>
      </c>
      <c r="K97" s="16">
        <f t="shared" ref="K97:P97" si="30">B31/B$102</f>
        <v>0.49745812223685243</v>
      </c>
      <c r="L97" s="20">
        <f t="shared" si="30"/>
        <v>0.29725210272793073</v>
      </c>
      <c r="M97" s="20">
        <f t="shared" si="30"/>
        <v>0.2426047364050285</v>
      </c>
      <c r="N97" s="20">
        <f t="shared" si="30"/>
        <v>0.15087232873845832</v>
      </c>
      <c r="O97" s="20">
        <f t="shared" si="30"/>
        <v>6.1815681727227019E-2</v>
      </c>
      <c r="P97" s="20">
        <f t="shared" si="30"/>
        <v>2.0259083343835145E-2</v>
      </c>
      <c r="Q97" s="20">
        <f t="shared" si="24"/>
        <v>0.1593052579462004</v>
      </c>
      <c r="R97" s="113"/>
      <c r="S97" s="113"/>
    </row>
    <row r="98" spans="1:35" x14ac:dyDescent="0.25">
      <c r="A98" s="139">
        <v>40633</v>
      </c>
      <c r="B98" s="159">
        <v>54648</v>
      </c>
      <c r="C98" s="160">
        <v>20745</v>
      </c>
      <c r="D98" s="160">
        <v>15933</v>
      </c>
      <c r="E98" s="160">
        <v>56328</v>
      </c>
      <c r="F98" s="160">
        <v>76056</v>
      </c>
      <c r="G98" s="160">
        <v>115530</v>
      </c>
      <c r="H98" s="160">
        <f t="shared" si="22"/>
        <v>339240</v>
      </c>
      <c r="I98" s="113"/>
      <c r="J98" s="6" t="s">
        <v>21</v>
      </c>
      <c r="K98" s="16">
        <f t="shared" ref="K98:P98" si="31">B32/B$102</f>
        <v>8.067736900391527E-2</v>
      </c>
      <c r="L98" s="20">
        <f t="shared" si="31"/>
        <v>6.0199166396286218E-2</v>
      </c>
      <c r="M98" s="20">
        <f t="shared" si="31"/>
        <v>7.714555711463017E-2</v>
      </c>
      <c r="N98" s="20">
        <f t="shared" si="31"/>
        <v>4.1589286181371136E-2</v>
      </c>
      <c r="O98" s="20">
        <f t="shared" si="31"/>
        <v>1.7896173461534513E-2</v>
      </c>
      <c r="P98" s="20">
        <f t="shared" si="31"/>
        <v>7.9002603001055976E-3</v>
      </c>
      <c r="Q98" s="20">
        <f t="shared" si="24"/>
        <v>3.461663058625105E-2</v>
      </c>
      <c r="R98" s="113"/>
      <c r="S98" s="113"/>
    </row>
    <row r="99" spans="1:35" x14ac:dyDescent="0.25">
      <c r="A99" s="139">
        <v>40663</v>
      </c>
      <c r="B99" s="159">
        <v>52767</v>
      </c>
      <c r="C99" s="160">
        <v>20160</v>
      </c>
      <c r="D99" s="160">
        <v>16065</v>
      </c>
      <c r="E99" s="160">
        <v>54768</v>
      </c>
      <c r="F99" s="160">
        <v>77010</v>
      </c>
      <c r="G99" s="160">
        <v>115599</v>
      </c>
      <c r="H99" s="160">
        <f t="shared" si="22"/>
        <v>336369</v>
      </c>
      <c r="I99" s="113"/>
      <c r="J99" s="21" t="s">
        <v>23</v>
      </c>
      <c r="K99" s="17">
        <f t="shared" ref="K99:P99" si="32">B33/B$102</f>
        <v>0.24972314024363659</v>
      </c>
      <c r="L99" s="17">
        <f t="shared" si="32"/>
        <v>0.19961564379664062</v>
      </c>
      <c r="M99" s="17">
        <f t="shared" si="32"/>
        <v>0.21202141977606598</v>
      </c>
      <c r="N99" s="17">
        <f t="shared" si="32"/>
        <v>0.13282414794276895</v>
      </c>
      <c r="O99" s="17">
        <f t="shared" si="32"/>
        <v>6.8383084832377303E-2</v>
      </c>
      <c r="P99" s="17">
        <f t="shared" si="32"/>
        <v>2.6568862197384833E-2</v>
      </c>
      <c r="Q99" s="17">
        <f t="shared" si="24"/>
        <v>0.11075206179925087</v>
      </c>
      <c r="R99" s="113"/>
      <c r="S99" s="113"/>
    </row>
    <row r="100" spans="1:35" x14ac:dyDescent="0.25">
      <c r="A100" s="139">
        <v>40694</v>
      </c>
      <c r="B100" s="159">
        <v>53745</v>
      </c>
      <c r="C100" s="160">
        <v>19266</v>
      </c>
      <c r="D100" s="160">
        <v>16029</v>
      </c>
      <c r="E100" s="160">
        <v>53688</v>
      </c>
      <c r="F100" s="160">
        <v>78384</v>
      </c>
      <c r="G100" s="160">
        <v>116073</v>
      </c>
      <c r="H100" s="160">
        <f t="shared" si="22"/>
        <v>337185</v>
      </c>
      <c r="I100" s="113"/>
      <c r="J100" s="13" t="s">
        <v>109</v>
      </c>
      <c r="K100" s="17">
        <f t="shared" ref="K100:P100" si="33">B34/B$102</f>
        <v>1.0753843336617863</v>
      </c>
      <c r="L100" s="17">
        <f t="shared" si="33"/>
        <v>0.74065939551251658</v>
      </c>
      <c r="M100" s="17">
        <f t="shared" si="33"/>
        <v>0.70152630222502221</v>
      </c>
      <c r="N100" s="17">
        <f t="shared" si="33"/>
        <v>0.44068949281996284</v>
      </c>
      <c r="O100" s="17">
        <f t="shared" si="33"/>
        <v>0.21573919200418673</v>
      </c>
      <c r="P100" s="17">
        <f t="shared" si="33"/>
        <v>0.10664047731825707</v>
      </c>
      <c r="Q100" s="17">
        <f t="shared" si="24"/>
        <v>0.41741820935847868</v>
      </c>
      <c r="R100" s="113"/>
      <c r="S100" s="113"/>
    </row>
    <row r="101" spans="1:35" x14ac:dyDescent="0.25">
      <c r="A101" s="155">
        <v>40724</v>
      </c>
      <c r="B101" s="161">
        <v>53304</v>
      </c>
      <c r="C101" s="161">
        <v>17910</v>
      </c>
      <c r="D101" s="161">
        <v>16734</v>
      </c>
      <c r="E101" s="161">
        <v>51783</v>
      </c>
      <c r="F101" s="161">
        <v>79560</v>
      </c>
      <c r="G101" s="161">
        <v>115971</v>
      </c>
      <c r="H101" s="161">
        <f t="shared" si="22"/>
        <v>335262</v>
      </c>
      <c r="I101" s="113"/>
      <c r="J101" s="113"/>
      <c r="K101" s="158"/>
      <c r="L101" s="158"/>
      <c r="M101" s="158"/>
      <c r="N101" s="158"/>
      <c r="O101" s="158"/>
      <c r="P101" s="158"/>
      <c r="Q101" s="113"/>
      <c r="R101" s="113"/>
      <c r="S101" s="113"/>
    </row>
    <row r="102" spans="1:35" x14ac:dyDescent="0.25">
      <c r="A102" s="13" t="s">
        <v>608</v>
      </c>
      <c r="B102" s="156">
        <f>AVERAGE(B90:B101)</f>
        <v>57339.5</v>
      </c>
      <c r="C102" s="156">
        <f t="shared" ref="C102:G102" si="34">AVERAGE(C90:C101)</f>
        <v>20033.5</v>
      </c>
      <c r="D102" s="156">
        <f t="shared" si="34"/>
        <v>17460.5</v>
      </c>
      <c r="E102" s="156">
        <f t="shared" si="34"/>
        <v>57346.5</v>
      </c>
      <c r="F102" s="156">
        <f t="shared" si="34"/>
        <v>73088.25</v>
      </c>
      <c r="G102" s="156">
        <f t="shared" si="34"/>
        <v>115059.5</v>
      </c>
      <c r="H102" s="156">
        <f t="shared" si="22"/>
        <v>340327.75</v>
      </c>
      <c r="I102" s="113"/>
      <c r="J102" s="113"/>
      <c r="K102" s="158"/>
      <c r="L102" s="158"/>
      <c r="M102" s="158"/>
      <c r="N102" s="158"/>
      <c r="O102" s="158"/>
      <c r="P102" s="158"/>
      <c r="Q102" s="113"/>
      <c r="R102" s="113"/>
      <c r="S102" s="113"/>
    </row>
    <row r="103" spans="1:35" x14ac:dyDescent="0.25">
      <c r="A103" s="113"/>
      <c r="B103" s="113"/>
      <c r="C103" s="113"/>
      <c r="D103" s="113"/>
      <c r="E103" s="113"/>
      <c r="F103" s="113"/>
      <c r="G103" s="113"/>
      <c r="H103" s="113"/>
      <c r="I103" s="113"/>
      <c r="J103" s="113"/>
      <c r="K103" s="113"/>
      <c r="L103" s="113"/>
      <c r="M103" s="113"/>
      <c r="N103" s="113"/>
      <c r="O103" s="113"/>
      <c r="P103" s="113"/>
      <c r="Q103" s="113"/>
      <c r="R103" s="113"/>
      <c r="S103" s="113"/>
    </row>
    <row r="104" spans="1:35" x14ac:dyDescent="0.25">
      <c r="A104" s="113"/>
      <c r="B104" s="113"/>
      <c r="C104" s="113"/>
      <c r="D104" s="113"/>
      <c r="E104" s="113"/>
      <c r="F104" s="113"/>
      <c r="G104" s="113"/>
      <c r="H104" s="113"/>
      <c r="I104" s="113"/>
      <c r="J104" s="113"/>
      <c r="K104" s="113"/>
      <c r="L104" s="113"/>
      <c r="M104" s="113"/>
      <c r="N104" s="113"/>
      <c r="O104" s="113"/>
      <c r="P104" s="113"/>
      <c r="Q104" s="113"/>
      <c r="R104" s="113"/>
      <c r="S104" s="113"/>
    </row>
    <row r="105" spans="1:35" x14ac:dyDescent="0.25">
      <c r="A105" s="151" t="s">
        <v>643</v>
      </c>
      <c r="B105" s="113"/>
      <c r="C105" s="113"/>
      <c r="D105" s="113"/>
      <c r="E105" s="113"/>
      <c r="F105" s="113"/>
      <c r="G105" s="113"/>
      <c r="H105" s="113"/>
      <c r="I105" s="113"/>
      <c r="J105" s="113"/>
      <c r="K105" s="113"/>
      <c r="L105" s="113"/>
      <c r="M105" s="113"/>
      <c r="N105" s="113"/>
      <c r="O105" s="113"/>
      <c r="P105" s="113"/>
      <c r="Q105" s="113"/>
      <c r="R105" s="113"/>
      <c r="S105" s="151" t="s">
        <v>644</v>
      </c>
    </row>
    <row r="106" spans="1:35" x14ac:dyDescent="0.25">
      <c r="A106" s="21"/>
      <c r="B106" s="21"/>
      <c r="C106" s="21"/>
      <c r="D106" s="21"/>
      <c r="E106" s="21"/>
      <c r="F106" s="21"/>
      <c r="G106" s="21"/>
      <c r="H106" s="21"/>
      <c r="I106" s="21"/>
      <c r="J106" s="21"/>
      <c r="K106" s="21"/>
      <c r="L106" s="21"/>
      <c r="M106" s="21"/>
      <c r="N106" s="21"/>
      <c r="O106" s="21"/>
      <c r="P106" s="21"/>
      <c r="Q106" s="21"/>
      <c r="R106" s="113"/>
      <c r="S106" s="21"/>
      <c r="T106" s="3"/>
      <c r="U106" s="3"/>
      <c r="V106" s="3"/>
      <c r="W106" s="3"/>
      <c r="X106" s="3"/>
      <c r="Y106" s="3"/>
      <c r="Z106" s="3"/>
      <c r="AA106" s="3"/>
      <c r="AB106" s="3"/>
      <c r="AC106" s="3"/>
      <c r="AD106" s="3"/>
      <c r="AE106" s="3"/>
      <c r="AF106" s="3"/>
      <c r="AG106" s="3"/>
      <c r="AH106" s="3"/>
      <c r="AI106" s="3"/>
    </row>
    <row r="107" spans="1:35" ht="30" customHeight="1" x14ac:dyDescent="0.25">
      <c r="A107" s="142" t="s">
        <v>607</v>
      </c>
      <c r="B107" s="164" t="s">
        <v>144</v>
      </c>
      <c r="C107" s="165" t="s">
        <v>145</v>
      </c>
      <c r="D107" s="165" t="s">
        <v>146</v>
      </c>
      <c r="E107" s="165" t="s">
        <v>147</v>
      </c>
      <c r="F107" s="165" t="s">
        <v>148</v>
      </c>
      <c r="G107" s="165" t="s">
        <v>149</v>
      </c>
      <c r="H107" s="165" t="s">
        <v>150</v>
      </c>
      <c r="I107" s="165" t="s">
        <v>151</v>
      </c>
      <c r="J107" s="165" t="s">
        <v>152</v>
      </c>
      <c r="K107" s="165" t="s">
        <v>153</v>
      </c>
      <c r="L107" s="165" t="s">
        <v>154</v>
      </c>
      <c r="M107" s="165" t="s">
        <v>155</v>
      </c>
      <c r="N107" s="165" t="s">
        <v>156</v>
      </c>
      <c r="O107" s="165" t="s">
        <v>157</v>
      </c>
      <c r="P107" s="165" t="s">
        <v>158</v>
      </c>
      <c r="Q107" s="166" t="s">
        <v>109</v>
      </c>
      <c r="R107" s="113"/>
      <c r="S107" s="142" t="s">
        <v>607</v>
      </c>
      <c r="T107" s="148" t="s">
        <v>144</v>
      </c>
      <c r="U107" s="149" t="s">
        <v>145</v>
      </c>
      <c r="V107" s="149" t="s">
        <v>146</v>
      </c>
      <c r="W107" s="149" t="s">
        <v>147</v>
      </c>
      <c r="X107" s="149" t="s">
        <v>148</v>
      </c>
      <c r="Y107" s="149" t="s">
        <v>149</v>
      </c>
      <c r="Z107" s="149" t="s">
        <v>150</v>
      </c>
      <c r="AA107" s="149" t="s">
        <v>151</v>
      </c>
      <c r="AB107" s="149" t="s">
        <v>152</v>
      </c>
      <c r="AC107" s="149" t="s">
        <v>153</v>
      </c>
      <c r="AD107" s="149" t="s">
        <v>154</v>
      </c>
      <c r="AE107" s="149" t="s">
        <v>155</v>
      </c>
      <c r="AF107" s="149" t="s">
        <v>156</v>
      </c>
      <c r="AG107" s="149" t="s">
        <v>157</v>
      </c>
      <c r="AH107" s="149" t="s">
        <v>158</v>
      </c>
      <c r="AI107" s="145" t="s">
        <v>109</v>
      </c>
    </row>
    <row r="108" spans="1:35" x14ac:dyDescent="0.25">
      <c r="A108" s="139">
        <v>40390</v>
      </c>
      <c r="B108" s="167">
        <v>51</v>
      </c>
      <c r="C108" s="167">
        <v>4659</v>
      </c>
      <c r="D108" s="167">
        <v>789</v>
      </c>
      <c r="E108" s="167">
        <v>3288</v>
      </c>
      <c r="F108" s="167">
        <v>672</v>
      </c>
      <c r="G108" s="167">
        <v>3240</v>
      </c>
      <c r="H108" s="167">
        <v>858</v>
      </c>
      <c r="I108" s="167">
        <v>8610</v>
      </c>
      <c r="J108" s="167">
        <v>1686</v>
      </c>
      <c r="K108" s="167">
        <v>2781</v>
      </c>
      <c r="L108" s="167">
        <v>1488</v>
      </c>
      <c r="M108" s="167">
        <v>24252</v>
      </c>
      <c r="N108" s="167">
        <v>1638</v>
      </c>
      <c r="O108" s="167">
        <v>711</v>
      </c>
      <c r="P108" s="167">
        <v>4896</v>
      </c>
      <c r="Q108" s="152">
        <f>SUM(B108:P108)</f>
        <v>59619</v>
      </c>
      <c r="R108" s="113"/>
      <c r="S108" s="6" t="s">
        <v>5</v>
      </c>
      <c r="T108" s="84">
        <f>B40/B$120</f>
        <v>0</v>
      </c>
      <c r="U108" s="37">
        <f t="shared" ref="U108:AH108" si="35">C40/C$120</f>
        <v>1.2931034482758621E-3</v>
      </c>
      <c r="V108" s="37">
        <f t="shared" si="35"/>
        <v>4.5680819912152268E-2</v>
      </c>
      <c r="W108" s="37">
        <f t="shared" si="35"/>
        <v>7.1174377224199285E-3</v>
      </c>
      <c r="X108" s="37">
        <f t="shared" si="35"/>
        <v>0</v>
      </c>
      <c r="Y108" s="37">
        <f t="shared" si="35"/>
        <v>5.5435786880197102E-3</v>
      </c>
      <c r="Z108" s="37">
        <f t="shared" si="35"/>
        <v>1.052939455981281E-2</v>
      </c>
      <c r="AA108" s="37">
        <f t="shared" si="35"/>
        <v>2.0446994007894811E-3</v>
      </c>
      <c r="AB108" s="37">
        <f t="shared" si="35"/>
        <v>6.8493150684931503E-3</v>
      </c>
      <c r="AC108" s="37">
        <f t="shared" si="35"/>
        <v>6.4343163538873992E-3</v>
      </c>
      <c r="AD108" s="37">
        <f t="shared" si="35"/>
        <v>0</v>
      </c>
      <c r="AE108" s="37">
        <f t="shared" si="35"/>
        <v>2.6363091671659676E-3</v>
      </c>
      <c r="AF108" s="37">
        <f t="shared" si="35"/>
        <v>7.29483282674772E-3</v>
      </c>
      <c r="AG108" s="37">
        <f t="shared" si="35"/>
        <v>0</v>
      </c>
      <c r="AH108" s="37">
        <f t="shared" si="35"/>
        <v>6.803773001391681E-3</v>
      </c>
      <c r="AI108" s="150">
        <f>SUM(B40:P40)/$Q$120</f>
        <v>4.1946998733365139E-3</v>
      </c>
    </row>
    <row r="109" spans="1:35" x14ac:dyDescent="0.25">
      <c r="A109" s="139">
        <v>40421</v>
      </c>
      <c r="B109" s="42">
        <v>51</v>
      </c>
      <c r="C109" s="42">
        <v>4638</v>
      </c>
      <c r="D109" s="42">
        <v>801</v>
      </c>
      <c r="E109" s="42">
        <v>3306</v>
      </c>
      <c r="F109" s="42">
        <v>681</v>
      </c>
      <c r="G109" s="42">
        <v>3249</v>
      </c>
      <c r="H109" s="42">
        <v>852</v>
      </c>
      <c r="I109" s="42">
        <v>8679</v>
      </c>
      <c r="J109" s="42">
        <v>1686</v>
      </c>
      <c r="K109" s="42">
        <v>2751</v>
      </c>
      <c r="L109" s="42">
        <v>1437</v>
      </c>
      <c r="M109" s="42">
        <v>24420</v>
      </c>
      <c r="N109" s="42">
        <v>1635</v>
      </c>
      <c r="O109" s="42">
        <v>714</v>
      </c>
      <c r="P109" s="42">
        <v>4842</v>
      </c>
      <c r="Q109" s="152">
        <f t="shared" ref="Q109:Q120" si="36">SUM(B109:P109)</f>
        <v>59742</v>
      </c>
      <c r="R109" s="113"/>
      <c r="S109" s="6" t="s">
        <v>7</v>
      </c>
      <c r="T109" s="84">
        <f t="shared" ref="T109:AH109" si="37">B41/B$120</f>
        <v>0</v>
      </c>
      <c r="U109" s="37">
        <f t="shared" si="37"/>
        <v>1.3577586206896551E-2</v>
      </c>
      <c r="V109" s="37">
        <f t="shared" si="37"/>
        <v>4.2166910688140553E-2</v>
      </c>
      <c r="W109" s="37">
        <f t="shared" si="37"/>
        <v>7.2064056939501783E-2</v>
      </c>
      <c r="X109" s="37">
        <f t="shared" si="37"/>
        <v>2.0782819535850365E-2</v>
      </c>
      <c r="Y109" s="37">
        <f t="shared" si="37"/>
        <v>4.1576840160147829E-2</v>
      </c>
      <c r="Z109" s="37">
        <f t="shared" si="37"/>
        <v>1.052939455981281E-2</v>
      </c>
      <c r="AA109" s="37">
        <f t="shared" si="37"/>
        <v>3.8849288615000144E-2</v>
      </c>
      <c r="AB109" s="37">
        <f t="shared" si="37"/>
        <v>1.1986301369863013E-2</v>
      </c>
      <c r="AC109" s="37">
        <f t="shared" si="37"/>
        <v>1.9302949061662199E-2</v>
      </c>
      <c r="AD109" s="37">
        <f t="shared" si="37"/>
        <v>0</v>
      </c>
      <c r="AE109" s="37">
        <f t="shared" si="37"/>
        <v>8.5080886758538039E-3</v>
      </c>
      <c r="AF109" s="37">
        <f t="shared" si="37"/>
        <v>3.2826747720364743E-2</v>
      </c>
      <c r="AG109" s="37">
        <f t="shared" si="37"/>
        <v>3.3126293995859216E-2</v>
      </c>
      <c r="AH109" s="37">
        <f t="shared" si="37"/>
        <v>3.0926240915416731E-3</v>
      </c>
      <c r="AI109" s="84">
        <f t="shared" ref="AI109:AI118" si="38">SUM(B41:P41)/$Q$120</f>
        <v>2.0134559392015264E-2</v>
      </c>
    </row>
    <row r="110" spans="1:35" x14ac:dyDescent="0.25">
      <c r="A110" s="139">
        <v>40451</v>
      </c>
      <c r="B110" s="42">
        <v>48</v>
      </c>
      <c r="C110" s="42">
        <v>4659</v>
      </c>
      <c r="D110" s="42">
        <v>807</v>
      </c>
      <c r="E110" s="42">
        <v>3357</v>
      </c>
      <c r="F110" s="42">
        <v>684</v>
      </c>
      <c r="G110" s="42">
        <v>3273</v>
      </c>
      <c r="H110" s="42">
        <v>882</v>
      </c>
      <c r="I110" s="42">
        <v>8691</v>
      </c>
      <c r="J110" s="42">
        <v>1710</v>
      </c>
      <c r="K110" s="42">
        <v>2784</v>
      </c>
      <c r="L110" s="42">
        <v>1482</v>
      </c>
      <c r="M110" s="42">
        <v>24723</v>
      </c>
      <c r="N110" s="42">
        <v>1662</v>
      </c>
      <c r="O110" s="42">
        <v>717</v>
      </c>
      <c r="P110" s="42">
        <v>4893</v>
      </c>
      <c r="Q110" s="152">
        <f t="shared" si="36"/>
        <v>60372</v>
      </c>
      <c r="R110" s="113"/>
      <c r="S110" s="6" t="s">
        <v>9</v>
      </c>
      <c r="T110" s="84">
        <f t="shared" ref="T110:AH110" si="39">B42/B$120</f>
        <v>0.73469387755102045</v>
      </c>
      <c r="U110" s="37">
        <f t="shared" si="39"/>
        <v>4.2025862068965518E-2</v>
      </c>
      <c r="V110" s="37">
        <f t="shared" si="39"/>
        <v>5.2708638360175697E-2</v>
      </c>
      <c r="W110" s="37">
        <f t="shared" si="39"/>
        <v>3.3807829181494664E-2</v>
      </c>
      <c r="X110" s="37">
        <f t="shared" si="39"/>
        <v>4.156563907170073E-2</v>
      </c>
      <c r="Y110" s="37">
        <f t="shared" si="39"/>
        <v>3.6033261472128118E-2</v>
      </c>
      <c r="Z110" s="37">
        <f t="shared" si="39"/>
        <v>3.1588183679438435E-2</v>
      </c>
      <c r="AA110" s="37">
        <f t="shared" si="39"/>
        <v>3.2033623945701868E-2</v>
      </c>
      <c r="AB110" s="37">
        <f t="shared" si="39"/>
        <v>2.7397260273972601E-2</v>
      </c>
      <c r="AC110" s="37">
        <f t="shared" si="39"/>
        <v>3.7533512064343161E-2</v>
      </c>
      <c r="AD110" s="37">
        <f t="shared" si="39"/>
        <v>3.943954333160353E-2</v>
      </c>
      <c r="AE110" s="37">
        <f t="shared" si="39"/>
        <v>2.720191731575794E-2</v>
      </c>
      <c r="AF110" s="37">
        <f t="shared" si="39"/>
        <v>2.188449848024316E-2</v>
      </c>
      <c r="AG110" s="37">
        <f t="shared" si="39"/>
        <v>4.9689440993788817E-2</v>
      </c>
      <c r="AH110" s="37">
        <f t="shared" si="39"/>
        <v>1.1133446729550023E-2</v>
      </c>
      <c r="AI110" s="84">
        <f t="shared" si="38"/>
        <v>3.0645983780493824E-2</v>
      </c>
    </row>
    <row r="111" spans="1:35" x14ac:dyDescent="0.25">
      <c r="A111" s="139">
        <v>40482</v>
      </c>
      <c r="B111" s="42">
        <v>57</v>
      </c>
      <c r="C111" s="42">
        <v>4635</v>
      </c>
      <c r="D111" s="42">
        <v>828</v>
      </c>
      <c r="E111" s="42">
        <v>3399</v>
      </c>
      <c r="F111" s="42">
        <v>699</v>
      </c>
      <c r="G111" s="42">
        <v>3303</v>
      </c>
      <c r="H111" s="42">
        <v>897</v>
      </c>
      <c r="I111" s="42">
        <v>8757</v>
      </c>
      <c r="J111" s="42">
        <v>1737</v>
      </c>
      <c r="K111" s="42">
        <v>2829</v>
      </c>
      <c r="L111" s="42">
        <v>1509</v>
      </c>
      <c r="M111" s="42">
        <v>25026</v>
      </c>
      <c r="N111" s="42">
        <v>1683</v>
      </c>
      <c r="O111" s="42">
        <v>735</v>
      </c>
      <c r="P111" s="42">
        <v>4920</v>
      </c>
      <c r="Q111" s="152">
        <f t="shared" si="36"/>
        <v>61014</v>
      </c>
      <c r="R111" s="113"/>
      <c r="S111" s="6" t="s">
        <v>11</v>
      </c>
      <c r="T111" s="84">
        <f t="shared" ref="T111:AH111" si="40">B43/B$120</f>
        <v>0.67346938775510201</v>
      </c>
      <c r="U111" s="37">
        <f t="shared" si="40"/>
        <v>3.2327586206896554E-2</v>
      </c>
      <c r="V111" s="37">
        <f t="shared" si="40"/>
        <v>0</v>
      </c>
      <c r="W111" s="37">
        <f t="shared" si="40"/>
        <v>6.2277580071174376E-3</v>
      </c>
      <c r="X111" s="37">
        <f t="shared" si="40"/>
        <v>2.4939383443020435E-2</v>
      </c>
      <c r="Y111" s="37">
        <f t="shared" si="40"/>
        <v>7.3914382506929475E-3</v>
      </c>
      <c r="Z111" s="37">
        <f t="shared" si="40"/>
        <v>2.4568587306229892E-2</v>
      </c>
      <c r="AA111" s="37">
        <f t="shared" si="40"/>
        <v>1.26089796382018E-2</v>
      </c>
      <c r="AB111" s="37">
        <f t="shared" si="40"/>
        <v>1.3698630136986301E-2</v>
      </c>
      <c r="AC111" s="37">
        <f t="shared" si="40"/>
        <v>1.6085790884718499E-2</v>
      </c>
      <c r="AD111" s="37">
        <f t="shared" si="40"/>
        <v>0</v>
      </c>
      <c r="AE111" s="37">
        <f t="shared" si="40"/>
        <v>2.720191731575794E-2</v>
      </c>
      <c r="AF111" s="37">
        <f t="shared" si="40"/>
        <v>1.094224924012158E-2</v>
      </c>
      <c r="AG111" s="37">
        <f t="shared" si="40"/>
        <v>0</v>
      </c>
      <c r="AH111" s="37">
        <f t="shared" si="40"/>
        <v>0.10020102056595021</v>
      </c>
      <c r="AI111" s="84">
        <f t="shared" si="38"/>
        <v>2.6846079189353687E-2</v>
      </c>
    </row>
    <row r="112" spans="1:35" x14ac:dyDescent="0.25">
      <c r="A112" s="139">
        <v>40512</v>
      </c>
      <c r="B112" s="42">
        <v>39</v>
      </c>
      <c r="C112" s="42">
        <v>4581</v>
      </c>
      <c r="D112" s="42">
        <v>840</v>
      </c>
      <c r="E112" s="42">
        <v>3375</v>
      </c>
      <c r="F112" s="42">
        <v>720</v>
      </c>
      <c r="G112" s="42">
        <v>3261</v>
      </c>
      <c r="H112" s="42">
        <v>885</v>
      </c>
      <c r="I112" s="42">
        <v>8727</v>
      </c>
      <c r="J112" s="42">
        <v>1734</v>
      </c>
      <c r="K112" s="42">
        <v>2820</v>
      </c>
      <c r="L112" s="42">
        <v>1422</v>
      </c>
      <c r="M112" s="42">
        <v>24993</v>
      </c>
      <c r="N112" s="42">
        <v>1692</v>
      </c>
      <c r="O112" s="42">
        <v>729</v>
      </c>
      <c r="P112" s="42">
        <v>4938</v>
      </c>
      <c r="Q112" s="152">
        <f t="shared" si="36"/>
        <v>60756</v>
      </c>
      <c r="R112" s="113"/>
      <c r="S112" s="6" t="s">
        <v>13</v>
      </c>
      <c r="T112" s="84">
        <f t="shared" ref="T112:AH112" si="41">B44/B$120</f>
        <v>0.12244897959183673</v>
      </c>
      <c r="U112" s="37">
        <f t="shared" si="41"/>
        <v>5.1724137931034482E-3</v>
      </c>
      <c r="V112" s="37">
        <f t="shared" si="41"/>
        <v>0</v>
      </c>
      <c r="W112" s="37">
        <f t="shared" si="41"/>
        <v>2.6690391459074734E-3</v>
      </c>
      <c r="X112" s="37">
        <f t="shared" si="41"/>
        <v>0</v>
      </c>
      <c r="Y112" s="37">
        <f t="shared" si="41"/>
        <v>0</v>
      </c>
      <c r="Z112" s="37">
        <f t="shared" si="41"/>
        <v>0</v>
      </c>
      <c r="AA112" s="37">
        <f t="shared" si="41"/>
        <v>3.4078323346491352E-3</v>
      </c>
      <c r="AB112" s="37">
        <f t="shared" si="41"/>
        <v>0</v>
      </c>
      <c r="AC112" s="37">
        <f t="shared" si="41"/>
        <v>5.3619302949061663E-3</v>
      </c>
      <c r="AD112" s="37">
        <f t="shared" si="41"/>
        <v>0</v>
      </c>
      <c r="AE112" s="37">
        <f t="shared" si="41"/>
        <v>4.9131216297183941E-3</v>
      </c>
      <c r="AF112" s="37">
        <f t="shared" si="41"/>
        <v>5.47112462006079E-3</v>
      </c>
      <c r="AG112" s="37">
        <f t="shared" si="41"/>
        <v>0</v>
      </c>
      <c r="AH112" s="37">
        <f t="shared" si="41"/>
        <v>3.0926240915416731E-3</v>
      </c>
      <c r="AI112" s="84">
        <f t="shared" si="38"/>
        <v>3.7999045911401358E-3</v>
      </c>
    </row>
    <row r="113" spans="1:35" x14ac:dyDescent="0.25">
      <c r="A113" s="139">
        <v>40543</v>
      </c>
      <c r="B113" s="42">
        <v>48</v>
      </c>
      <c r="C113" s="42">
        <v>4536</v>
      </c>
      <c r="D113" s="42">
        <v>849</v>
      </c>
      <c r="E113" s="42">
        <v>3330</v>
      </c>
      <c r="F113" s="42">
        <v>711</v>
      </c>
      <c r="G113" s="42">
        <v>3234</v>
      </c>
      <c r="H113" s="42">
        <v>849</v>
      </c>
      <c r="I113" s="42">
        <v>8757</v>
      </c>
      <c r="J113" s="42">
        <v>1752</v>
      </c>
      <c r="K113" s="42">
        <v>2808</v>
      </c>
      <c r="L113" s="42">
        <v>1371</v>
      </c>
      <c r="M113" s="42">
        <v>24981</v>
      </c>
      <c r="N113" s="42">
        <v>1671</v>
      </c>
      <c r="O113" s="42">
        <v>729</v>
      </c>
      <c r="P113" s="42">
        <v>4932</v>
      </c>
      <c r="Q113" s="152">
        <f t="shared" si="36"/>
        <v>60558</v>
      </c>
      <c r="R113" s="113"/>
      <c r="S113" s="6" t="s">
        <v>15</v>
      </c>
      <c r="T113" s="84">
        <f t="shared" ref="T113:AH113" si="42">B45/B$120</f>
        <v>1.0408163265306123</v>
      </c>
      <c r="U113" s="37">
        <f t="shared" si="42"/>
        <v>4.267241379310345E-2</v>
      </c>
      <c r="V113" s="37">
        <f t="shared" si="42"/>
        <v>1.0541727672035138E-2</v>
      </c>
      <c r="W113" s="37">
        <f t="shared" si="42"/>
        <v>9.7864768683274019E-3</v>
      </c>
      <c r="X113" s="37">
        <f t="shared" si="42"/>
        <v>3.3252511257360583E-2</v>
      </c>
      <c r="Y113" s="37">
        <f t="shared" si="42"/>
        <v>1.755466584539575E-2</v>
      </c>
      <c r="Z113" s="37">
        <f t="shared" si="42"/>
        <v>3.1588183679438435E-2</v>
      </c>
      <c r="AA113" s="37">
        <f t="shared" si="42"/>
        <v>1.737994490671059E-2</v>
      </c>
      <c r="AB113" s="37">
        <f t="shared" si="42"/>
        <v>2.3972602739726026E-2</v>
      </c>
      <c r="AC113" s="37">
        <f t="shared" si="42"/>
        <v>4.6112600536193031E-2</v>
      </c>
      <c r="AD113" s="37">
        <f t="shared" si="42"/>
        <v>1.4530358069538143E-2</v>
      </c>
      <c r="AE113" s="37">
        <f t="shared" si="42"/>
        <v>4.230077890952666E-2</v>
      </c>
      <c r="AF113" s="37">
        <f t="shared" si="42"/>
        <v>1.82370820668693E-2</v>
      </c>
      <c r="AG113" s="37">
        <f t="shared" si="42"/>
        <v>1.6563146997929608E-2</v>
      </c>
      <c r="AH113" s="37">
        <f t="shared" si="42"/>
        <v>3.1544765733725062E-2</v>
      </c>
      <c r="AI113" s="84">
        <f t="shared" si="38"/>
        <v>3.2866707242848445E-2</v>
      </c>
    </row>
    <row r="114" spans="1:35" x14ac:dyDescent="0.25">
      <c r="A114" s="139">
        <v>40574</v>
      </c>
      <c r="B114" s="42">
        <v>63</v>
      </c>
      <c r="C114" s="42">
        <v>4686</v>
      </c>
      <c r="D114" s="42">
        <v>882</v>
      </c>
      <c r="E114" s="42">
        <v>3417</v>
      </c>
      <c r="F114" s="42">
        <v>720</v>
      </c>
      <c r="G114" s="42">
        <v>3231</v>
      </c>
      <c r="H114" s="42">
        <v>876</v>
      </c>
      <c r="I114" s="42">
        <v>8850</v>
      </c>
      <c r="J114" s="42">
        <v>1749</v>
      </c>
      <c r="K114" s="42">
        <v>2853</v>
      </c>
      <c r="L114" s="42">
        <v>1368</v>
      </c>
      <c r="M114" s="42">
        <v>25506</v>
      </c>
      <c r="N114" s="42">
        <v>1680</v>
      </c>
      <c r="O114" s="42">
        <v>708</v>
      </c>
      <c r="P114" s="42">
        <v>4926</v>
      </c>
      <c r="Q114" s="152">
        <f t="shared" si="36"/>
        <v>61515</v>
      </c>
      <c r="R114" s="113"/>
      <c r="S114" s="6" t="s">
        <v>17</v>
      </c>
      <c r="T114" s="84">
        <f t="shared" ref="T114:AH114" si="43">B46/B$120</f>
        <v>0.42857142857142855</v>
      </c>
      <c r="U114" s="37">
        <f t="shared" si="43"/>
        <v>1.0344827586206896E-2</v>
      </c>
      <c r="V114" s="37">
        <f t="shared" si="43"/>
        <v>1.0541727672035138E-2</v>
      </c>
      <c r="W114" s="37">
        <f t="shared" si="43"/>
        <v>3.5587188612099642E-3</v>
      </c>
      <c r="X114" s="37">
        <f t="shared" si="43"/>
        <v>0</v>
      </c>
      <c r="Y114" s="37">
        <f t="shared" si="43"/>
        <v>5.5435786880197102E-3</v>
      </c>
      <c r="Z114" s="37">
        <f t="shared" si="43"/>
        <v>1.7548990933021352E-2</v>
      </c>
      <c r="AA114" s="37">
        <f t="shared" si="43"/>
        <v>6.1340982023684433E-3</v>
      </c>
      <c r="AB114" s="37">
        <f t="shared" si="43"/>
        <v>8.5616438356164379E-3</v>
      </c>
      <c r="AC114" s="37">
        <f t="shared" si="43"/>
        <v>1.0723860589812333E-2</v>
      </c>
      <c r="AD114" s="37">
        <f t="shared" si="43"/>
        <v>8.3030617540217951E-3</v>
      </c>
      <c r="AE114" s="37">
        <f t="shared" si="43"/>
        <v>1.2702216896345117E-2</v>
      </c>
      <c r="AF114" s="37">
        <f t="shared" si="43"/>
        <v>7.29483282674772E-3</v>
      </c>
      <c r="AG114" s="37">
        <f t="shared" si="43"/>
        <v>0</v>
      </c>
      <c r="AH114" s="37">
        <f t="shared" si="43"/>
        <v>6.803773001391681E-3</v>
      </c>
      <c r="AI114" s="84">
        <f t="shared" si="38"/>
        <v>9.8205326446348974E-3</v>
      </c>
    </row>
    <row r="115" spans="1:35" x14ac:dyDescent="0.25">
      <c r="A115" s="139">
        <v>40602</v>
      </c>
      <c r="B115" s="42">
        <v>48</v>
      </c>
      <c r="C115" s="42">
        <v>4743</v>
      </c>
      <c r="D115" s="42">
        <v>894</v>
      </c>
      <c r="E115" s="42">
        <v>3390</v>
      </c>
      <c r="F115" s="42">
        <v>753</v>
      </c>
      <c r="G115" s="42">
        <v>3267</v>
      </c>
      <c r="H115" s="42">
        <v>864</v>
      </c>
      <c r="I115" s="42">
        <v>8961</v>
      </c>
      <c r="J115" s="42">
        <v>1785</v>
      </c>
      <c r="K115" s="42">
        <v>2862</v>
      </c>
      <c r="L115" s="42">
        <v>1434</v>
      </c>
      <c r="M115" s="42">
        <v>25842</v>
      </c>
      <c r="N115" s="42">
        <v>1665</v>
      </c>
      <c r="O115" s="42">
        <v>726</v>
      </c>
      <c r="P115" s="42">
        <v>4890</v>
      </c>
      <c r="Q115" s="152">
        <f t="shared" si="36"/>
        <v>62124</v>
      </c>
      <c r="R115" s="113"/>
      <c r="S115" s="6" t="s">
        <v>19</v>
      </c>
      <c r="T115" s="84">
        <f t="shared" ref="T115:AH115" si="44">B47/B$120</f>
        <v>2.3265306122448979</v>
      </c>
      <c r="U115" s="37">
        <f t="shared" si="44"/>
        <v>0.1875</v>
      </c>
      <c r="V115" s="37">
        <f t="shared" si="44"/>
        <v>0.23191800878477306</v>
      </c>
      <c r="W115" s="37">
        <f t="shared" si="44"/>
        <v>0.11387900355871886</v>
      </c>
      <c r="X115" s="37">
        <f t="shared" si="44"/>
        <v>0.22861101489435401</v>
      </c>
      <c r="Y115" s="37">
        <f t="shared" si="44"/>
        <v>5.7283646442870345E-2</v>
      </c>
      <c r="Z115" s="37">
        <f t="shared" si="44"/>
        <v>0.15092132202398362</v>
      </c>
      <c r="AA115" s="37">
        <f t="shared" si="44"/>
        <v>0.10632436884105302</v>
      </c>
      <c r="AB115" s="37">
        <f t="shared" si="44"/>
        <v>0.11643835616438356</v>
      </c>
      <c r="AC115" s="37">
        <f t="shared" si="44"/>
        <v>0.16621983914209115</v>
      </c>
      <c r="AD115" s="37">
        <f t="shared" si="44"/>
        <v>3.5288012454592628E-2</v>
      </c>
      <c r="AE115" s="37">
        <f t="shared" si="44"/>
        <v>0.14679448771719592</v>
      </c>
      <c r="AF115" s="37">
        <f t="shared" si="44"/>
        <v>0.10030395136778116</v>
      </c>
      <c r="AG115" s="37">
        <f t="shared" si="44"/>
        <v>0.10351966873706005</v>
      </c>
      <c r="AH115" s="37">
        <f t="shared" si="44"/>
        <v>0.10329364465749188</v>
      </c>
      <c r="AI115" s="84">
        <f t="shared" si="38"/>
        <v>0.13353950420292476</v>
      </c>
    </row>
    <row r="116" spans="1:35" x14ac:dyDescent="0.25">
      <c r="A116" s="139">
        <v>40633</v>
      </c>
      <c r="B116" s="42">
        <v>48</v>
      </c>
      <c r="C116" s="42">
        <v>4593</v>
      </c>
      <c r="D116" s="42">
        <v>879</v>
      </c>
      <c r="E116" s="42">
        <v>3372</v>
      </c>
      <c r="F116" s="42">
        <v>744</v>
      </c>
      <c r="G116" s="42">
        <v>3246</v>
      </c>
      <c r="H116" s="42">
        <v>837</v>
      </c>
      <c r="I116" s="42">
        <v>8877</v>
      </c>
      <c r="J116" s="42">
        <v>1770</v>
      </c>
      <c r="K116" s="42">
        <v>2796</v>
      </c>
      <c r="L116" s="42">
        <v>1431</v>
      </c>
      <c r="M116" s="42">
        <v>25137</v>
      </c>
      <c r="N116" s="42">
        <v>1605</v>
      </c>
      <c r="O116" s="42">
        <v>717</v>
      </c>
      <c r="P116" s="42">
        <v>4809</v>
      </c>
      <c r="Q116" s="152">
        <f t="shared" si="36"/>
        <v>60861</v>
      </c>
      <c r="R116" s="113"/>
      <c r="S116" s="6" t="s">
        <v>21</v>
      </c>
      <c r="T116" s="84">
        <f t="shared" ref="T116:AH116" si="45">B48/B$120</f>
        <v>0.73469387755102045</v>
      </c>
      <c r="U116" s="37">
        <f t="shared" si="45"/>
        <v>3.9439655172413796E-2</v>
      </c>
      <c r="V116" s="37">
        <f t="shared" si="45"/>
        <v>3.8653001464128846E-2</v>
      </c>
      <c r="W116" s="37">
        <f t="shared" si="45"/>
        <v>1.9572953736654804E-2</v>
      </c>
      <c r="X116" s="37">
        <f t="shared" si="45"/>
        <v>2.9095947350190509E-2</v>
      </c>
      <c r="Y116" s="37">
        <f t="shared" si="45"/>
        <v>1.755466584539575E-2</v>
      </c>
      <c r="Z116" s="37">
        <f t="shared" si="45"/>
        <v>3.1588183679438435E-2</v>
      </c>
      <c r="AA116" s="37">
        <f t="shared" si="45"/>
        <v>2.2491693408684291E-2</v>
      </c>
      <c r="AB116" s="37">
        <f t="shared" si="45"/>
        <v>2.3972602739726026E-2</v>
      </c>
      <c r="AC116" s="37">
        <f t="shared" si="45"/>
        <v>3.646112600536193E-2</v>
      </c>
      <c r="AD116" s="37">
        <f t="shared" si="45"/>
        <v>2.6984950700570835E-2</v>
      </c>
      <c r="AE116" s="37">
        <f t="shared" si="45"/>
        <v>3.1755542240862793E-2</v>
      </c>
      <c r="AF116" s="37">
        <f t="shared" si="45"/>
        <v>1.82370820668693E-2</v>
      </c>
      <c r="AG116" s="37">
        <f t="shared" si="45"/>
        <v>2.0703933747412008E-2</v>
      </c>
      <c r="AH116" s="37">
        <f t="shared" si="45"/>
        <v>2.3503943095716715E-2</v>
      </c>
      <c r="AI116" s="84">
        <f t="shared" si="38"/>
        <v>2.8918754420884669E-2</v>
      </c>
    </row>
    <row r="117" spans="1:35" x14ac:dyDescent="0.25">
      <c r="A117" s="139">
        <v>40663</v>
      </c>
      <c r="B117" s="42">
        <v>39</v>
      </c>
      <c r="C117" s="42">
        <v>4599</v>
      </c>
      <c r="D117" s="42">
        <v>894</v>
      </c>
      <c r="E117" s="42">
        <v>3405</v>
      </c>
      <c r="F117" s="42">
        <v>741</v>
      </c>
      <c r="G117" s="42">
        <v>3219</v>
      </c>
      <c r="H117" s="42">
        <v>819</v>
      </c>
      <c r="I117" s="42">
        <v>8871</v>
      </c>
      <c r="J117" s="42">
        <v>1788</v>
      </c>
      <c r="K117" s="42">
        <v>2730</v>
      </c>
      <c r="L117" s="42">
        <v>1428</v>
      </c>
      <c r="M117" s="42">
        <v>24906</v>
      </c>
      <c r="N117" s="42">
        <v>1596</v>
      </c>
      <c r="O117" s="42">
        <v>729</v>
      </c>
      <c r="P117" s="42">
        <v>4725</v>
      </c>
      <c r="Q117" s="152">
        <f t="shared" si="36"/>
        <v>60489</v>
      </c>
      <c r="R117" s="113"/>
      <c r="S117" s="21" t="s">
        <v>23</v>
      </c>
      <c r="T117" s="14">
        <f t="shared" ref="T117:AH117" si="46">B49/B$120</f>
        <v>3.6122448979591835</v>
      </c>
      <c r="U117" s="14">
        <f t="shared" si="46"/>
        <v>0.18362068965517242</v>
      </c>
      <c r="V117" s="14">
        <f t="shared" si="46"/>
        <v>0.14407027818448023</v>
      </c>
      <c r="W117" s="14">
        <f t="shared" si="46"/>
        <v>0.10053380782918149</v>
      </c>
      <c r="X117" s="14">
        <f t="shared" si="46"/>
        <v>0.17041912019397298</v>
      </c>
      <c r="Y117" s="14">
        <f t="shared" si="46"/>
        <v>8.2229750538959034E-2</v>
      </c>
      <c r="Z117" s="14">
        <f t="shared" si="46"/>
        <v>0.12284293653114946</v>
      </c>
      <c r="AA117" s="14">
        <f t="shared" si="46"/>
        <v>0.11041376764263199</v>
      </c>
      <c r="AB117" s="14">
        <f t="shared" si="46"/>
        <v>9.2465753424657529E-2</v>
      </c>
      <c r="AC117" s="14">
        <f t="shared" si="46"/>
        <v>0.14048257372654155</v>
      </c>
      <c r="AD117" s="14">
        <f t="shared" si="46"/>
        <v>0.56460819927348205</v>
      </c>
      <c r="AE117" s="14">
        <f t="shared" si="46"/>
        <v>0.12318753744757339</v>
      </c>
      <c r="AF117" s="14">
        <f t="shared" si="46"/>
        <v>8.389057750759879E-2</v>
      </c>
      <c r="AG117" s="14">
        <f t="shared" si="46"/>
        <v>0.11180124223602485</v>
      </c>
      <c r="AH117" s="14">
        <f t="shared" si="46"/>
        <v>0.11319004175042524</v>
      </c>
      <c r="AI117" s="14">
        <f t="shared" si="38"/>
        <v>0.13457584181869026</v>
      </c>
    </row>
    <row r="118" spans="1:35" x14ac:dyDescent="0.25">
      <c r="A118" s="139">
        <v>40694</v>
      </c>
      <c r="B118" s="42">
        <v>57</v>
      </c>
      <c r="C118" s="42">
        <v>4647</v>
      </c>
      <c r="D118" s="42">
        <v>894</v>
      </c>
      <c r="E118" s="42">
        <v>3423</v>
      </c>
      <c r="F118" s="42">
        <v>762</v>
      </c>
      <c r="G118" s="42">
        <v>3243</v>
      </c>
      <c r="H118" s="42">
        <v>816</v>
      </c>
      <c r="I118" s="42">
        <v>8940</v>
      </c>
      <c r="J118" s="42">
        <v>1818</v>
      </c>
      <c r="K118" s="42">
        <v>2754</v>
      </c>
      <c r="L118" s="42">
        <v>1464</v>
      </c>
      <c r="M118" s="42">
        <v>25218</v>
      </c>
      <c r="N118" s="42">
        <v>1599</v>
      </c>
      <c r="O118" s="42">
        <v>735</v>
      </c>
      <c r="P118" s="42">
        <v>4761</v>
      </c>
      <c r="Q118" s="152">
        <f t="shared" si="36"/>
        <v>61131</v>
      </c>
      <c r="R118" s="113"/>
      <c r="S118" s="13" t="s">
        <v>109</v>
      </c>
      <c r="T118" s="14">
        <f t="shared" ref="T118:AH118" si="47">B50/B$120</f>
        <v>9.6734693877551017</v>
      </c>
      <c r="U118" s="14">
        <f t="shared" si="47"/>
        <v>0.55797413793103445</v>
      </c>
      <c r="V118" s="14">
        <f t="shared" si="47"/>
        <v>0.57628111273792093</v>
      </c>
      <c r="W118" s="14">
        <f t="shared" si="47"/>
        <v>0.36921708185053381</v>
      </c>
      <c r="X118" s="14">
        <f t="shared" si="47"/>
        <v>0.54866643574644958</v>
      </c>
      <c r="Y118" s="14">
        <f t="shared" si="47"/>
        <v>0.27071142593162922</v>
      </c>
      <c r="Z118" s="14">
        <f t="shared" si="47"/>
        <v>0.43170517695232524</v>
      </c>
      <c r="AA118" s="14">
        <f t="shared" si="47"/>
        <v>0.35168829693579073</v>
      </c>
      <c r="AB118" s="14">
        <f t="shared" si="47"/>
        <v>0.32534246575342468</v>
      </c>
      <c r="AC118" s="14">
        <f t="shared" si="47"/>
        <v>0.48471849865951744</v>
      </c>
      <c r="AD118" s="14">
        <f t="shared" si="47"/>
        <v>0.68915412558380906</v>
      </c>
      <c r="AE118" s="14">
        <f t="shared" si="47"/>
        <v>0.42720191731575796</v>
      </c>
      <c r="AF118" s="14">
        <f t="shared" si="47"/>
        <v>0.30638297872340425</v>
      </c>
      <c r="AG118" s="14">
        <f t="shared" si="47"/>
        <v>0.33540372670807456</v>
      </c>
      <c r="AH118" s="14">
        <f t="shared" si="47"/>
        <v>0.40265965671872583</v>
      </c>
      <c r="AI118" s="14">
        <f t="shared" si="38"/>
        <v>0.42534256715632246</v>
      </c>
    </row>
    <row r="119" spans="1:35" x14ac:dyDescent="0.25">
      <c r="A119" s="155">
        <v>40724</v>
      </c>
      <c r="B119" s="156">
        <v>39</v>
      </c>
      <c r="C119" s="156">
        <v>4704</v>
      </c>
      <c r="D119" s="156">
        <v>888</v>
      </c>
      <c r="E119" s="156">
        <v>3402</v>
      </c>
      <c r="F119" s="156">
        <v>774</v>
      </c>
      <c r="G119" s="156">
        <v>3198</v>
      </c>
      <c r="H119" s="156">
        <v>822</v>
      </c>
      <c r="I119" s="156">
        <v>8919</v>
      </c>
      <c r="J119" s="156">
        <v>1809</v>
      </c>
      <c r="K119" s="156">
        <v>2802</v>
      </c>
      <c r="L119" s="156">
        <v>1509</v>
      </c>
      <c r="M119" s="156">
        <v>25416</v>
      </c>
      <c r="N119" s="156">
        <v>1614</v>
      </c>
      <c r="O119" s="156">
        <v>744</v>
      </c>
      <c r="P119" s="156">
        <v>4671</v>
      </c>
      <c r="Q119" s="156">
        <f t="shared" si="36"/>
        <v>61311</v>
      </c>
      <c r="R119" s="113"/>
      <c r="S119" s="113"/>
    </row>
    <row r="120" spans="1:35" x14ac:dyDescent="0.25">
      <c r="A120" s="13" t="s">
        <v>608</v>
      </c>
      <c r="B120" s="156">
        <f>AVERAGE(B108:B119)</f>
        <v>49</v>
      </c>
      <c r="C120" s="156">
        <f t="shared" ref="C120:P120" si="48">AVERAGE(C108:C119)</f>
        <v>4640</v>
      </c>
      <c r="D120" s="156">
        <f t="shared" si="48"/>
        <v>853.75</v>
      </c>
      <c r="E120" s="156">
        <f t="shared" si="48"/>
        <v>3372</v>
      </c>
      <c r="F120" s="156">
        <f t="shared" si="48"/>
        <v>721.75</v>
      </c>
      <c r="G120" s="156">
        <f t="shared" si="48"/>
        <v>3247</v>
      </c>
      <c r="H120" s="156">
        <f t="shared" si="48"/>
        <v>854.75</v>
      </c>
      <c r="I120" s="156">
        <f t="shared" si="48"/>
        <v>8803.25</v>
      </c>
      <c r="J120" s="156">
        <f t="shared" si="48"/>
        <v>1752</v>
      </c>
      <c r="K120" s="156">
        <f t="shared" si="48"/>
        <v>2797.5</v>
      </c>
      <c r="L120" s="156">
        <f t="shared" si="48"/>
        <v>1445.25</v>
      </c>
      <c r="M120" s="156">
        <f t="shared" si="48"/>
        <v>25035</v>
      </c>
      <c r="N120" s="156">
        <f t="shared" si="48"/>
        <v>1645</v>
      </c>
      <c r="O120" s="156">
        <f t="shared" si="48"/>
        <v>724.5</v>
      </c>
      <c r="P120" s="156">
        <f t="shared" si="48"/>
        <v>4850.25</v>
      </c>
      <c r="Q120" s="157">
        <f t="shared" si="36"/>
        <v>60791</v>
      </c>
      <c r="R120" s="113"/>
      <c r="S120" s="113"/>
    </row>
    <row r="121" spans="1:35" x14ac:dyDescent="0.25">
      <c r="A121" s="113"/>
      <c r="B121" s="113"/>
      <c r="C121" s="113"/>
      <c r="D121" s="113"/>
      <c r="E121" s="113"/>
      <c r="F121" s="113"/>
      <c r="G121" s="113"/>
      <c r="H121" s="113"/>
      <c r="I121" s="113"/>
      <c r="J121" s="113"/>
      <c r="K121" s="113"/>
      <c r="L121" s="113"/>
      <c r="M121" s="113"/>
      <c r="N121" s="113"/>
      <c r="O121" s="113"/>
      <c r="P121" s="113"/>
      <c r="Q121" s="113"/>
      <c r="R121" s="113"/>
      <c r="S121" s="113"/>
    </row>
    <row r="122" spans="1:35" x14ac:dyDescent="0.25">
      <c r="A122" s="113"/>
      <c r="B122" s="113"/>
      <c r="C122" s="113"/>
      <c r="D122" s="113"/>
      <c r="E122" s="113"/>
      <c r="F122" s="113"/>
      <c r="G122" s="113"/>
      <c r="H122" s="113"/>
      <c r="I122" s="113"/>
      <c r="J122" s="113"/>
      <c r="K122" s="113"/>
      <c r="L122" s="113"/>
      <c r="M122" s="113"/>
      <c r="N122" s="113"/>
      <c r="O122" s="113"/>
      <c r="P122" s="113"/>
      <c r="Q122" s="113"/>
      <c r="R122" s="113"/>
      <c r="S122" s="113"/>
    </row>
    <row r="123" spans="1:35" x14ac:dyDescent="0.25">
      <c r="A123" s="151" t="s">
        <v>645</v>
      </c>
      <c r="B123" s="113"/>
      <c r="C123" s="113"/>
      <c r="D123" s="113"/>
      <c r="E123" s="113"/>
      <c r="F123" s="113"/>
      <c r="G123" s="113"/>
      <c r="H123" s="113"/>
      <c r="I123" s="113"/>
      <c r="J123" s="113"/>
      <c r="K123" s="113"/>
      <c r="L123" s="113"/>
      <c r="M123" s="113"/>
      <c r="N123" s="113"/>
      <c r="O123" s="113"/>
      <c r="P123" s="113"/>
      <c r="Q123" s="113"/>
      <c r="R123" s="113"/>
      <c r="S123" s="151" t="s">
        <v>646</v>
      </c>
    </row>
    <row r="124" spans="1:35" x14ac:dyDescent="0.25">
      <c r="A124" s="21"/>
      <c r="B124" s="21"/>
      <c r="C124" s="21"/>
      <c r="D124" s="21"/>
      <c r="E124" s="21"/>
      <c r="F124" s="21"/>
      <c r="G124" s="21"/>
      <c r="H124" s="21"/>
      <c r="I124" s="21"/>
      <c r="J124" s="21"/>
      <c r="K124" s="21"/>
      <c r="L124" s="21"/>
      <c r="M124" s="21"/>
      <c r="N124" s="21"/>
      <c r="O124" s="21"/>
      <c r="P124" s="21"/>
      <c r="Q124" s="21"/>
      <c r="R124" s="113"/>
      <c r="S124" s="21"/>
      <c r="T124" s="3"/>
      <c r="U124" s="3"/>
      <c r="V124" s="3"/>
      <c r="W124" s="3"/>
      <c r="X124" s="3"/>
      <c r="Y124" s="3"/>
      <c r="Z124" s="3"/>
      <c r="AA124" s="3"/>
      <c r="AB124" s="3"/>
      <c r="AC124" s="3"/>
      <c r="AD124" s="3"/>
      <c r="AE124" s="3"/>
      <c r="AF124" s="3"/>
      <c r="AG124" s="3"/>
      <c r="AH124" s="3"/>
      <c r="AI124" s="3"/>
    </row>
    <row r="125" spans="1:35" ht="30" x14ac:dyDescent="0.25">
      <c r="A125" s="142" t="s">
        <v>607</v>
      </c>
      <c r="B125" s="164" t="s">
        <v>144</v>
      </c>
      <c r="C125" s="165" t="s">
        <v>145</v>
      </c>
      <c r="D125" s="165" t="s">
        <v>146</v>
      </c>
      <c r="E125" s="165" t="s">
        <v>147</v>
      </c>
      <c r="F125" s="165" t="s">
        <v>148</v>
      </c>
      <c r="G125" s="165" t="s">
        <v>149</v>
      </c>
      <c r="H125" s="165" t="s">
        <v>150</v>
      </c>
      <c r="I125" s="165" t="s">
        <v>151</v>
      </c>
      <c r="J125" s="165" t="s">
        <v>152</v>
      </c>
      <c r="K125" s="165" t="s">
        <v>153</v>
      </c>
      <c r="L125" s="165" t="s">
        <v>154</v>
      </c>
      <c r="M125" s="165" t="s">
        <v>155</v>
      </c>
      <c r="N125" s="165" t="s">
        <v>156</v>
      </c>
      <c r="O125" s="165" t="s">
        <v>157</v>
      </c>
      <c r="P125" s="165" t="s">
        <v>158</v>
      </c>
      <c r="Q125" s="166" t="s">
        <v>109</v>
      </c>
      <c r="R125" s="113"/>
      <c r="S125" s="142" t="s">
        <v>607</v>
      </c>
      <c r="T125" s="148" t="s">
        <v>144</v>
      </c>
      <c r="U125" s="149" t="s">
        <v>145</v>
      </c>
      <c r="V125" s="149" t="s">
        <v>146</v>
      </c>
      <c r="W125" s="149" t="s">
        <v>147</v>
      </c>
      <c r="X125" s="149" t="s">
        <v>148</v>
      </c>
      <c r="Y125" s="149" t="s">
        <v>149</v>
      </c>
      <c r="Z125" s="149" t="s">
        <v>150</v>
      </c>
      <c r="AA125" s="149" t="s">
        <v>151</v>
      </c>
      <c r="AB125" s="149" t="s">
        <v>152</v>
      </c>
      <c r="AC125" s="149" t="s">
        <v>153</v>
      </c>
      <c r="AD125" s="149" t="s">
        <v>154</v>
      </c>
      <c r="AE125" s="149" t="s">
        <v>155</v>
      </c>
      <c r="AF125" s="149" t="s">
        <v>156</v>
      </c>
      <c r="AG125" s="149" t="s">
        <v>157</v>
      </c>
      <c r="AH125" s="149" t="s">
        <v>158</v>
      </c>
      <c r="AI125" s="145" t="s">
        <v>109</v>
      </c>
    </row>
    <row r="126" spans="1:35" x14ac:dyDescent="0.25">
      <c r="A126" s="139">
        <v>40390</v>
      </c>
      <c r="B126" s="167">
        <v>1281</v>
      </c>
      <c r="C126" s="167">
        <v>4245</v>
      </c>
      <c r="D126" s="167">
        <v>2220</v>
      </c>
      <c r="E126" s="167">
        <v>6879</v>
      </c>
      <c r="F126" s="167">
        <v>357</v>
      </c>
      <c r="G126" s="167">
        <v>3960</v>
      </c>
      <c r="H126" s="167">
        <v>843</v>
      </c>
      <c r="I126" s="167">
        <v>10551</v>
      </c>
      <c r="J126" s="167">
        <v>6675</v>
      </c>
      <c r="K126" s="167">
        <v>7347</v>
      </c>
      <c r="L126" s="167">
        <v>0</v>
      </c>
      <c r="M126" s="167">
        <v>36906</v>
      </c>
      <c r="N126" s="167">
        <v>3150</v>
      </c>
      <c r="O126" s="167">
        <v>2505</v>
      </c>
      <c r="P126" s="167">
        <v>1749</v>
      </c>
      <c r="Q126" s="152">
        <f>SUM(B126:P126)</f>
        <v>88668</v>
      </c>
      <c r="R126" s="113"/>
      <c r="S126" s="6" t="s">
        <v>5</v>
      </c>
      <c r="T126" s="84">
        <f t="shared" ref="T126:AC126" si="49">IFERROR(B56/B$138,0)</f>
        <v>6.6006600660066007E-3</v>
      </c>
      <c r="U126" s="37">
        <f t="shared" si="49"/>
        <v>1.2226550794126462E-2</v>
      </c>
      <c r="V126" s="37">
        <f t="shared" si="49"/>
        <v>0.26783855672487566</v>
      </c>
      <c r="W126" s="37">
        <f t="shared" si="49"/>
        <v>2.9154089670912171E-2</v>
      </c>
      <c r="X126" s="37">
        <f t="shared" si="49"/>
        <v>9.5301125082726673E-2</v>
      </c>
      <c r="Y126" s="37">
        <f t="shared" si="49"/>
        <v>2.2123331214240306E-2</v>
      </c>
      <c r="Z126" s="37">
        <f t="shared" si="49"/>
        <v>1.770956316410862E-2</v>
      </c>
      <c r="AA126" s="37">
        <f t="shared" si="49"/>
        <v>9.262832883056734E-3</v>
      </c>
      <c r="AB126" s="37">
        <f t="shared" si="49"/>
        <v>1.9807180102787262E-2</v>
      </c>
      <c r="AC126" s="37">
        <f t="shared" si="49"/>
        <v>2.2556390977443608E-2</v>
      </c>
      <c r="AD126" s="37">
        <f>IFERROR(L56/L$138,0)</f>
        <v>0</v>
      </c>
      <c r="AE126" s="37">
        <f t="shared" ref="AE126:AH126" si="50">IFERROR(M56/M$138,0)</f>
        <v>7.7025986135322499E-3</v>
      </c>
      <c r="AF126" s="37">
        <f t="shared" si="50"/>
        <v>3.5820895522388062E-2</v>
      </c>
      <c r="AG126" s="37">
        <f t="shared" si="50"/>
        <v>9.5817945902784713E-3</v>
      </c>
      <c r="AH126" s="37">
        <f t="shared" si="50"/>
        <v>2.0860495436766623E-2</v>
      </c>
      <c r="AI126" s="150">
        <f>SUM(B56:P56)/$Q$138</f>
        <v>2.0655445796413277E-2</v>
      </c>
    </row>
    <row r="127" spans="1:35" x14ac:dyDescent="0.25">
      <c r="A127" s="139">
        <v>40421</v>
      </c>
      <c r="B127" s="42">
        <v>1317</v>
      </c>
      <c r="C127" s="42">
        <v>4230</v>
      </c>
      <c r="D127" s="42">
        <v>2226</v>
      </c>
      <c r="E127" s="42">
        <v>6891</v>
      </c>
      <c r="F127" s="42">
        <v>363</v>
      </c>
      <c r="G127" s="42">
        <v>3939</v>
      </c>
      <c r="H127" s="42">
        <v>849</v>
      </c>
      <c r="I127" s="42">
        <v>10512</v>
      </c>
      <c r="J127" s="42">
        <v>6669</v>
      </c>
      <c r="K127" s="42">
        <v>7377</v>
      </c>
      <c r="L127" s="42">
        <v>0</v>
      </c>
      <c r="M127" s="42">
        <v>36924</v>
      </c>
      <c r="N127" s="42">
        <v>3150</v>
      </c>
      <c r="O127" s="42">
        <v>2505</v>
      </c>
      <c r="P127" s="42">
        <v>1740</v>
      </c>
      <c r="Q127" s="152">
        <f t="shared" ref="Q127:Q138" si="51">SUM(B127:P127)</f>
        <v>88692</v>
      </c>
      <c r="R127" s="113"/>
      <c r="S127" s="6" t="s">
        <v>7</v>
      </c>
      <c r="T127" s="84">
        <f t="shared" ref="T127:AH127" si="52">IFERROR(B57/B$138,0)</f>
        <v>3.0803080308030802E-2</v>
      </c>
      <c r="U127" s="37">
        <f t="shared" si="52"/>
        <v>4.0994905603835778E-2</v>
      </c>
      <c r="V127" s="37">
        <f t="shared" si="52"/>
        <v>6.3837168960333063E-2</v>
      </c>
      <c r="W127" s="37">
        <f t="shared" si="52"/>
        <v>9.1437826695133617E-2</v>
      </c>
      <c r="X127" s="37">
        <f t="shared" si="52"/>
        <v>6.3534083388484444E-2</v>
      </c>
      <c r="Y127" s="37">
        <f t="shared" si="52"/>
        <v>6.0267005721551178E-2</v>
      </c>
      <c r="Z127" s="37">
        <f t="shared" si="52"/>
        <v>2.833530106257379E-2</v>
      </c>
      <c r="AA127" s="37">
        <f t="shared" si="52"/>
        <v>7.2655345426476267E-2</v>
      </c>
      <c r="AB127" s="37">
        <f t="shared" si="52"/>
        <v>3.1061259706643658E-2</v>
      </c>
      <c r="AC127" s="37">
        <f t="shared" si="52"/>
        <v>2.4973147153598281E-2</v>
      </c>
      <c r="AD127" s="37">
        <f t="shared" si="52"/>
        <v>0</v>
      </c>
      <c r="AE127" s="37">
        <f t="shared" si="52"/>
        <v>1.4756557343819678E-2</v>
      </c>
      <c r="AF127" s="37">
        <f t="shared" si="52"/>
        <v>7.8418717224687379E-2</v>
      </c>
      <c r="AG127" s="37">
        <f t="shared" si="52"/>
        <v>3.4734005389759459E-2</v>
      </c>
      <c r="AH127" s="37">
        <f t="shared" si="52"/>
        <v>1.912212081703607E-2</v>
      </c>
      <c r="AI127" s="84">
        <f t="shared" ref="AI127:AI136" si="53">SUM(B57:P57)/$Q$138</f>
        <v>3.7444354941281212E-2</v>
      </c>
    </row>
    <row r="128" spans="1:35" x14ac:dyDescent="0.25">
      <c r="A128" s="139">
        <v>40451</v>
      </c>
      <c r="B128" s="42">
        <v>1320</v>
      </c>
      <c r="C128" s="42">
        <v>4218</v>
      </c>
      <c r="D128" s="42">
        <v>2196</v>
      </c>
      <c r="E128" s="42">
        <v>6873</v>
      </c>
      <c r="F128" s="42">
        <v>366</v>
      </c>
      <c r="G128" s="42">
        <v>3954</v>
      </c>
      <c r="H128" s="42">
        <v>840</v>
      </c>
      <c r="I128" s="42">
        <v>10476</v>
      </c>
      <c r="J128" s="42">
        <v>6657</v>
      </c>
      <c r="K128" s="42">
        <v>7389</v>
      </c>
      <c r="L128" s="42">
        <v>0</v>
      </c>
      <c r="M128" s="42">
        <v>36918</v>
      </c>
      <c r="N128" s="42">
        <v>3147</v>
      </c>
      <c r="O128" s="42">
        <v>2505</v>
      </c>
      <c r="P128" s="42">
        <v>1749</v>
      </c>
      <c r="Q128" s="152">
        <f t="shared" si="51"/>
        <v>88608</v>
      </c>
      <c r="R128" s="113"/>
      <c r="S128" s="6" t="s">
        <v>9</v>
      </c>
      <c r="T128" s="84">
        <f t="shared" ref="T128:AH128" si="54">IFERROR(B58/B$138,0)</f>
        <v>6.6006600660066007E-3</v>
      </c>
      <c r="U128" s="37">
        <f t="shared" si="54"/>
        <v>4.3152532214563982E-3</v>
      </c>
      <c r="V128" s="37">
        <f t="shared" si="54"/>
        <v>4.1632936278478087E-3</v>
      </c>
      <c r="W128" s="37">
        <f t="shared" si="54"/>
        <v>2.2086431568872854E-3</v>
      </c>
      <c r="X128" s="37">
        <f t="shared" si="54"/>
        <v>0</v>
      </c>
      <c r="Y128" s="37">
        <f t="shared" si="54"/>
        <v>3.8143674507310869E-3</v>
      </c>
      <c r="Z128" s="37">
        <f t="shared" si="54"/>
        <v>0</v>
      </c>
      <c r="AA128" s="37">
        <f t="shared" si="54"/>
        <v>3.7630258587417987E-3</v>
      </c>
      <c r="AB128" s="37">
        <f t="shared" si="54"/>
        <v>2.2508159207712797E-3</v>
      </c>
      <c r="AC128" s="37">
        <f t="shared" si="54"/>
        <v>2.819548872180451E-3</v>
      </c>
      <c r="AD128" s="37">
        <f t="shared" si="54"/>
        <v>0</v>
      </c>
      <c r="AE128" s="37">
        <f t="shared" si="54"/>
        <v>2.4323995621680786E-3</v>
      </c>
      <c r="AF128" s="37">
        <f t="shared" si="54"/>
        <v>2.9043969342476806E-3</v>
      </c>
      <c r="AG128" s="37">
        <f t="shared" si="54"/>
        <v>3.5931729713544265E-3</v>
      </c>
      <c r="AH128" s="37">
        <f t="shared" si="54"/>
        <v>0</v>
      </c>
      <c r="AI128" s="84">
        <f t="shared" si="53"/>
        <v>2.8151100182303812E-3</v>
      </c>
    </row>
    <row r="129" spans="1:35" x14ac:dyDescent="0.25">
      <c r="A129" s="139">
        <v>40482</v>
      </c>
      <c r="B129" s="42">
        <v>1338</v>
      </c>
      <c r="C129" s="42">
        <v>4209</v>
      </c>
      <c r="D129" s="42">
        <v>2166</v>
      </c>
      <c r="E129" s="42">
        <v>6825</v>
      </c>
      <c r="F129" s="42">
        <v>372</v>
      </c>
      <c r="G129" s="42">
        <v>3945</v>
      </c>
      <c r="H129" s="42">
        <v>843</v>
      </c>
      <c r="I129" s="42">
        <v>10449</v>
      </c>
      <c r="J129" s="42">
        <v>6660</v>
      </c>
      <c r="K129" s="42">
        <v>7410</v>
      </c>
      <c r="L129" s="42">
        <v>0</v>
      </c>
      <c r="M129" s="42">
        <v>36933</v>
      </c>
      <c r="N129" s="42">
        <v>3141</v>
      </c>
      <c r="O129" s="42">
        <v>2502</v>
      </c>
      <c r="P129" s="42">
        <v>1731</v>
      </c>
      <c r="Q129" s="152">
        <f t="shared" si="51"/>
        <v>88524</v>
      </c>
      <c r="R129" s="113"/>
      <c r="S129" s="6" t="s">
        <v>11</v>
      </c>
      <c r="T129" s="84">
        <f t="shared" ref="T129:AH129" si="55">IFERROR(B59/B$138,0)</f>
        <v>0</v>
      </c>
      <c r="U129" s="37">
        <f t="shared" si="55"/>
        <v>7.19208870242733E-3</v>
      </c>
      <c r="V129" s="37">
        <f t="shared" si="55"/>
        <v>0</v>
      </c>
      <c r="W129" s="37">
        <f t="shared" si="55"/>
        <v>2.2086431568872854E-3</v>
      </c>
      <c r="X129" s="37">
        <f t="shared" si="55"/>
        <v>0</v>
      </c>
      <c r="Y129" s="37">
        <f t="shared" si="55"/>
        <v>3.0514939605848696E-3</v>
      </c>
      <c r="Z129" s="37">
        <f t="shared" si="55"/>
        <v>1.0625737898465172E-2</v>
      </c>
      <c r="AA129" s="37">
        <f t="shared" si="55"/>
        <v>3.1840988035507526E-3</v>
      </c>
      <c r="AB129" s="37">
        <f t="shared" si="55"/>
        <v>3.1511422890797914E-3</v>
      </c>
      <c r="AC129" s="37">
        <f t="shared" si="55"/>
        <v>1.611170784103115E-3</v>
      </c>
      <c r="AD129" s="37">
        <f t="shared" si="55"/>
        <v>0</v>
      </c>
      <c r="AE129" s="37">
        <f t="shared" si="55"/>
        <v>5.3512790367697734E-3</v>
      </c>
      <c r="AF129" s="37">
        <f t="shared" si="55"/>
        <v>0</v>
      </c>
      <c r="AG129" s="37">
        <f t="shared" si="55"/>
        <v>0</v>
      </c>
      <c r="AH129" s="37">
        <f t="shared" si="55"/>
        <v>2.4337244676227728E-2</v>
      </c>
      <c r="AI129" s="84">
        <f t="shared" si="53"/>
        <v>4.2057065332598469E-3</v>
      </c>
    </row>
    <row r="130" spans="1:35" x14ac:dyDescent="0.25">
      <c r="A130" s="139">
        <v>40512</v>
      </c>
      <c r="B130" s="42">
        <v>1347</v>
      </c>
      <c r="C130" s="42">
        <v>4215</v>
      </c>
      <c r="D130" s="42">
        <v>2139</v>
      </c>
      <c r="E130" s="42">
        <v>6798</v>
      </c>
      <c r="F130" s="42">
        <v>381</v>
      </c>
      <c r="G130" s="42">
        <v>3945</v>
      </c>
      <c r="H130" s="42">
        <v>846</v>
      </c>
      <c r="I130" s="42">
        <v>10398</v>
      </c>
      <c r="J130" s="42">
        <v>6681</v>
      </c>
      <c r="K130" s="42">
        <v>7425</v>
      </c>
      <c r="L130" s="42">
        <v>0</v>
      </c>
      <c r="M130" s="42">
        <v>36948</v>
      </c>
      <c r="N130" s="42">
        <v>3123</v>
      </c>
      <c r="O130" s="42">
        <v>2490</v>
      </c>
      <c r="P130" s="42">
        <v>1725</v>
      </c>
      <c r="Q130" s="152">
        <f t="shared" si="51"/>
        <v>88461</v>
      </c>
      <c r="R130" s="113"/>
      <c r="S130" s="6" t="s">
        <v>13</v>
      </c>
      <c r="T130" s="84">
        <f t="shared" ref="T130:AH130" si="56">IFERROR(B60/B$138,0)</f>
        <v>0</v>
      </c>
      <c r="U130" s="37">
        <f t="shared" si="56"/>
        <v>0</v>
      </c>
      <c r="V130" s="37">
        <f t="shared" si="56"/>
        <v>0</v>
      </c>
      <c r="W130" s="37">
        <f t="shared" si="56"/>
        <v>0</v>
      </c>
      <c r="X130" s="37">
        <f t="shared" si="56"/>
        <v>0</v>
      </c>
      <c r="Y130" s="37">
        <f t="shared" si="56"/>
        <v>0</v>
      </c>
      <c r="Z130" s="37">
        <f t="shared" si="56"/>
        <v>0</v>
      </c>
      <c r="AA130" s="37">
        <f t="shared" si="56"/>
        <v>0</v>
      </c>
      <c r="AB130" s="37">
        <f t="shared" si="56"/>
        <v>0</v>
      </c>
      <c r="AC130" s="37">
        <f t="shared" si="56"/>
        <v>0</v>
      </c>
      <c r="AD130" s="37">
        <f t="shared" si="56"/>
        <v>0</v>
      </c>
      <c r="AE130" s="37">
        <f t="shared" si="56"/>
        <v>2.4323995621680788E-4</v>
      </c>
      <c r="AF130" s="37">
        <f t="shared" si="56"/>
        <v>0</v>
      </c>
      <c r="AG130" s="37">
        <f t="shared" si="56"/>
        <v>0</v>
      </c>
      <c r="AH130" s="37">
        <f t="shared" si="56"/>
        <v>0</v>
      </c>
      <c r="AI130" s="84">
        <f t="shared" si="53"/>
        <v>1.0175096451435113E-4</v>
      </c>
    </row>
    <row r="131" spans="1:35" x14ac:dyDescent="0.25">
      <c r="A131" s="139">
        <v>40543</v>
      </c>
      <c r="B131" s="42">
        <v>1353</v>
      </c>
      <c r="C131" s="42">
        <v>4176</v>
      </c>
      <c r="D131" s="42">
        <v>2151</v>
      </c>
      <c r="E131" s="42">
        <v>6774</v>
      </c>
      <c r="F131" s="42">
        <v>378</v>
      </c>
      <c r="G131" s="42">
        <v>3945</v>
      </c>
      <c r="H131" s="42">
        <v>849</v>
      </c>
      <c r="I131" s="42">
        <v>10362</v>
      </c>
      <c r="J131" s="42">
        <v>6660</v>
      </c>
      <c r="K131" s="42">
        <v>7446</v>
      </c>
      <c r="L131" s="42">
        <v>0</v>
      </c>
      <c r="M131" s="42">
        <v>36942</v>
      </c>
      <c r="N131" s="42">
        <v>3105</v>
      </c>
      <c r="O131" s="42">
        <v>2490</v>
      </c>
      <c r="P131" s="42">
        <v>1731</v>
      </c>
      <c r="Q131" s="152">
        <f t="shared" si="51"/>
        <v>88362</v>
      </c>
      <c r="R131" s="113"/>
      <c r="S131" s="6" t="s">
        <v>15</v>
      </c>
      <c r="T131" s="84">
        <f t="shared" ref="T131:AH131" si="57">IFERROR(B61/B$138,0)</f>
        <v>0</v>
      </c>
      <c r="U131" s="37">
        <f t="shared" si="57"/>
        <v>0</v>
      </c>
      <c r="V131" s="37">
        <f t="shared" si="57"/>
        <v>0</v>
      </c>
      <c r="W131" s="37">
        <f t="shared" si="57"/>
        <v>0</v>
      </c>
      <c r="X131" s="37">
        <f t="shared" si="57"/>
        <v>0</v>
      </c>
      <c r="Y131" s="37">
        <f t="shared" si="57"/>
        <v>0</v>
      </c>
      <c r="Z131" s="37">
        <f t="shared" si="57"/>
        <v>0</v>
      </c>
      <c r="AA131" s="37">
        <f t="shared" si="57"/>
        <v>0</v>
      </c>
      <c r="AB131" s="37">
        <f t="shared" si="57"/>
        <v>0</v>
      </c>
      <c r="AC131" s="37">
        <f t="shared" si="57"/>
        <v>0</v>
      </c>
      <c r="AD131" s="37">
        <f t="shared" si="57"/>
        <v>0</v>
      </c>
      <c r="AE131" s="37">
        <f t="shared" si="57"/>
        <v>2.4323995621680788E-4</v>
      </c>
      <c r="AF131" s="37">
        <f t="shared" si="57"/>
        <v>0</v>
      </c>
      <c r="AG131" s="37">
        <f t="shared" si="57"/>
        <v>0</v>
      </c>
      <c r="AH131" s="37">
        <f t="shared" si="57"/>
        <v>0</v>
      </c>
      <c r="AI131" s="84">
        <f t="shared" si="53"/>
        <v>1.0175096451435113E-4</v>
      </c>
    </row>
    <row r="132" spans="1:35" x14ac:dyDescent="0.25">
      <c r="A132" s="139">
        <v>40574</v>
      </c>
      <c r="B132" s="42">
        <v>1374</v>
      </c>
      <c r="C132" s="42">
        <v>4170</v>
      </c>
      <c r="D132" s="42">
        <v>2139</v>
      </c>
      <c r="E132" s="42">
        <v>6765</v>
      </c>
      <c r="F132" s="42">
        <v>381</v>
      </c>
      <c r="G132" s="42">
        <v>3957</v>
      </c>
      <c r="H132" s="42">
        <v>846</v>
      </c>
      <c r="I132" s="42">
        <v>10332</v>
      </c>
      <c r="J132" s="42">
        <v>6678</v>
      </c>
      <c r="K132" s="42">
        <v>7476</v>
      </c>
      <c r="L132" s="42">
        <v>0</v>
      </c>
      <c r="M132" s="42">
        <v>37005</v>
      </c>
      <c r="N132" s="42">
        <v>3102</v>
      </c>
      <c r="O132" s="42">
        <v>2505</v>
      </c>
      <c r="P132" s="42">
        <v>1728</v>
      </c>
      <c r="Q132" s="152">
        <f t="shared" si="51"/>
        <v>88458</v>
      </c>
      <c r="R132" s="113"/>
      <c r="S132" s="6" t="s">
        <v>17</v>
      </c>
      <c r="T132" s="84">
        <f t="shared" ref="T132:AH132" si="58">IFERROR(B62/B$138,0)</f>
        <v>0</v>
      </c>
      <c r="U132" s="37">
        <f t="shared" si="58"/>
        <v>0</v>
      </c>
      <c r="V132" s="37">
        <f t="shared" si="58"/>
        <v>0</v>
      </c>
      <c r="W132" s="37">
        <f t="shared" si="58"/>
        <v>8.8345726275491422E-4</v>
      </c>
      <c r="X132" s="37">
        <f t="shared" si="58"/>
        <v>0</v>
      </c>
      <c r="Y132" s="37">
        <f t="shared" si="58"/>
        <v>0</v>
      </c>
      <c r="Z132" s="37">
        <f t="shared" si="58"/>
        <v>0</v>
      </c>
      <c r="AA132" s="37">
        <f t="shared" si="58"/>
        <v>0</v>
      </c>
      <c r="AB132" s="37">
        <f t="shared" si="58"/>
        <v>0</v>
      </c>
      <c r="AC132" s="37">
        <f t="shared" si="58"/>
        <v>0</v>
      </c>
      <c r="AD132" s="37">
        <f t="shared" si="58"/>
        <v>0</v>
      </c>
      <c r="AE132" s="37">
        <f t="shared" si="58"/>
        <v>3.2431994162241052E-4</v>
      </c>
      <c r="AF132" s="37">
        <f t="shared" si="58"/>
        <v>0</v>
      </c>
      <c r="AG132" s="37">
        <f t="shared" si="58"/>
        <v>0</v>
      </c>
      <c r="AH132" s="37">
        <f t="shared" si="58"/>
        <v>0</v>
      </c>
      <c r="AI132" s="84">
        <f t="shared" si="53"/>
        <v>2.0350192902870225E-4</v>
      </c>
    </row>
    <row r="133" spans="1:35" x14ac:dyDescent="0.25">
      <c r="A133" s="139">
        <v>40602</v>
      </c>
      <c r="B133" s="42">
        <v>1380</v>
      </c>
      <c r="C133" s="42">
        <v>4152</v>
      </c>
      <c r="D133" s="42">
        <v>2148</v>
      </c>
      <c r="E133" s="42">
        <v>6774</v>
      </c>
      <c r="F133" s="42">
        <v>384</v>
      </c>
      <c r="G133" s="42">
        <v>3924</v>
      </c>
      <c r="H133" s="42">
        <v>846</v>
      </c>
      <c r="I133" s="42">
        <v>10293</v>
      </c>
      <c r="J133" s="42">
        <v>6672</v>
      </c>
      <c r="K133" s="42">
        <v>7479</v>
      </c>
      <c r="L133" s="42">
        <v>0</v>
      </c>
      <c r="M133" s="42">
        <v>37092</v>
      </c>
      <c r="N133" s="42">
        <v>3087</v>
      </c>
      <c r="O133" s="42">
        <v>2508</v>
      </c>
      <c r="P133" s="42">
        <v>1725</v>
      </c>
      <c r="Q133" s="152">
        <f t="shared" si="51"/>
        <v>88464</v>
      </c>
      <c r="R133" s="113"/>
      <c r="S133" s="6" t="s">
        <v>19</v>
      </c>
      <c r="T133" s="84">
        <f t="shared" ref="T133:AH133" si="59">IFERROR(B63/B$138,0)</f>
        <v>0</v>
      </c>
      <c r="U133" s="37">
        <f t="shared" si="59"/>
        <v>7.9112975726700636E-3</v>
      </c>
      <c r="V133" s="37">
        <f t="shared" si="59"/>
        <v>2.0816468139239042E-2</v>
      </c>
      <c r="W133" s="37">
        <f t="shared" si="59"/>
        <v>6.1842008392843997E-3</v>
      </c>
      <c r="X133" s="37">
        <f t="shared" si="59"/>
        <v>0</v>
      </c>
      <c r="Y133" s="37">
        <f t="shared" si="59"/>
        <v>6.865861411315957E-3</v>
      </c>
      <c r="Z133" s="37">
        <f t="shared" si="59"/>
        <v>1.0625737898465172E-2</v>
      </c>
      <c r="AA133" s="37">
        <f t="shared" si="59"/>
        <v>8.3944423002701666E-3</v>
      </c>
      <c r="AB133" s="37">
        <f t="shared" si="59"/>
        <v>5.8521213940053267E-3</v>
      </c>
      <c r="AC133" s="37">
        <f t="shared" si="59"/>
        <v>9.2642320085929101E-3</v>
      </c>
      <c r="AD133" s="37">
        <f t="shared" si="59"/>
        <v>0</v>
      </c>
      <c r="AE133" s="37">
        <f t="shared" si="59"/>
        <v>6.8917987594762234E-3</v>
      </c>
      <c r="AF133" s="37">
        <f t="shared" si="59"/>
        <v>4.8406615570794672E-3</v>
      </c>
      <c r="AG133" s="37">
        <f t="shared" si="59"/>
        <v>7.1863459427088531E-3</v>
      </c>
      <c r="AH133" s="37">
        <f t="shared" si="59"/>
        <v>8.6918730986527588E-3</v>
      </c>
      <c r="AI133" s="84">
        <f t="shared" si="53"/>
        <v>7.3939034213761816E-3</v>
      </c>
    </row>
    <row r="134" spans="1:35" x14ac:dyDescent="0.25">
      <c r="A134" s="139">
        <v>40633</v>
      </c>
      <c r="B134" s="42">
        <v>1386</v>
      </c>
      <c r="C134" s="42">
        <v>4128</v>
      </c>
      <c r="D134" s="42">
        <v>2145</v>
      </c>
      <c r="E134" s="42">
        <v>6756</v>
      </c>
      <c r="F134" s="42">
        <v>381</v>
      </c>
      <c r="G134" s="42">
        <v>3918</v>
      </c>
      <c r="H134" s="42">
        <v>849</v>
      </c>
      <c r="I134" s="42">
        <v>10260</v>
      </c>
      <c r="J134" s="42">
        <v>6657</v>
      </c>
      <c r="K134" s="42">
        <v>7491</v>
      </c>
      <c r="L134" s="42">
        <v>0</v>
      </c>
      <c r="M134" s="42">
        <v>37062</v>
      </c>
      <c r="N134" s="42">
        <v>3060</v>
      </c>
      <c r="O134" s="42">
        <v>2514</v>
      </c>
      <c r="P134" s="42">
        <v>1719</v>
      </c>
      <c r="Q134" s="152">
        <f t="shared" si="51"/>
        <v>88326</v>
      </c>
      <c r="R134" s="113"/>
      <c r="S134" s="6" t="s">
        <v>21</v>
      </c>
      <c r="T134" s="84">
        <f t="shared" ref="T134:AH134" si="60">IFERROR(B64/B$138,0)</f>
        <v>0</v>
      </c>
      <c r="U134" s="37">
        <f t="shared" si="60"/>
        <v>4.3152532214563982E-3</v>
      </c>
      <c r="V134" s="37">
        <f t="shared" si="60"/>
        <v>4.1632936278478087E-3</v>
      </c>
      <c r="W134" s="37">
        <f t="shared" si="60"/>
        <v>3.0921004196421999E-3</v>
      </c>
      <c r="X134" s="37">
        <f t="shared" si="60"/>
        <v>0</v>
      </c>
      <c r="Y134" s="37">
        <f t="shared" si="60"/>
        <v>3.0514939605848696E-3</v>
      </c>
      <c r="Z134" s="37">
        <f t="shared" si="60"/>
        <v>7.0838252656434475E-3</v>
      </c>
      <c r="AA134" s="37">
        <f t="shared" si="60"/>
        <v>2.6051717483597065E-3</v>
      </c>
      <c r="AB134" s="37">
        <f t="shared" si="60"/>
        <v>3.6013054732340474E-3</v>
      </c>
      <c r="AC134" s="37">
        <f t="shared" si="60"/>
        <v>2.4167561761546724E-3</v>
      </c>
      <c r="AD134" s="37">
        <f t="shared" si="60"/>
        <v>0</v>
      </c>
      <c r="AE134" s="37">
        <f t="shared" si="60"/>
        <v>2.4323995621680786E-3</v>
      </c>
      <c r="AF134" s="37">
        <f t="shared" si="60"/>
        <v>2.9043969342476806E-3</v>
      </c>
      <c r="AG134" s="37">
        <f t="shared" si="60"/>
        <v>4.7908972951392357E-3</v>
      </c>
      <c r="AH134" s="37">
        <f t="shared" si="60"/>
        <v>0</v>
      </c>
      <c r="AI134" s="84">
        <f t="shared" si="53"/>
        <v>2.7811930300589306E-3</v>
      </c>
    </row>
    <row r="135" spans="1:35" x14ac:dyDescent="0.25">
      <c r="A135" s="139">
        <v>40663</v>
      </c>
      <c r="B135" s="42">
        <v>1401</v>
      </c>
      <c r="C135" s="42">
        <v>4110</v>
      </c>
      <c r="D135" s="42">
        <v>2148</v>
      </c>
      <c r="E135" s="42">
        <v>6738</v>
      </c>
      <c r="F135" s="42">
        <v>384</v>
      </c>
      <c r="G135" s="42">
        <v>3903</v>
      </c>
      <c r="H135" s="42">
        <v>852</v>
      </c>
      <c r="I135" s="42">
        <v>10254</v>
      </c>
      <c r="J135" s="42">
        <v>6657</v>
      </c>
      <c r="K135" s="42">
        <v>7488</v>
      </c>
      <c r="L135" s="42">
        <v>0</v>
      </c>
      <c r="M135" s="42">
        <v>37068</v>
      </c>
      <c r="N135" s="42">
        <v>3042</v>
      </c>
      <c r="O135" s="42">
        <v>2508</v>
      </c>
      <c r="P135" s="42">
        <v>1707</v>
      </c>
      <c r="Q135" s="152">
        <f t="shared" si="51"/>
        <v>88260</v>
      </c>
      <c r="R135" s="113"/>
      <c r="S135" s="21" t="s">
        <v>23</v>
      </c>
      <c r="T135" s="14">
        <f t="shared" ref="T135:AH135" si="61">IFERROR(B65/B$138,0)</f>
        <v>0.10121012101210121</v>
      </c>
      <c r="U135" s="14">
        <f t="shared" si="61"/>
        <v>3.3083608031165716E-2</v>
      </c>
      <c r="V135" s="14">
        <f t="shared" si="61"/>
        <v>7.7714814386492428E-2</v>
      </c>
      <c r="W135" s="14">
        <f t="shared" si="61"/>
        <v>3.7546933667083858E-2</v>
      </c>
      <c r="X135" s="14">
        <f t="shared" si="61"/>
        <v>3.9708802117802783E-2</v>
      </c>
      <c r="Y135" s="14">
        <f t="shared" si="61"/>
        <v>3.2040686586141134E-2</v>
      </c>
      <c r="Z135" s="14">
        <f t="shared" si="61"/>
        <v>3.1877213695395513E-2</v>
      </c>
      <c r="AA135" s="14">
        <f t="shared" si="61"/>
        <v>2.6051717483597067E-2</v>
      </c>
      <c r="AB135" s="14">
        <f t="shared" si="61"/>
        <v>2.6109464680946843E-2</v>
      </c>
      <c r="AC135" s="14">
        <f t="shared" si="61"/>
        <v>2.1750805585392052E-2</v>
      </c>
      <c r="AD135" s="14">
        <f t="shared" si="61"/>
        <v>0</v>
      </c>
      <c r="AE135" s="14">
        <f t="shared" si="61"/>
        <v>1.3216037621113228E-2</v>
      </c>
      <c r="AF135" s="14">
        <f t="shared" si="61"/>
        <v>2.807583703106091E-2</v>
      </c>
      <c r="AG135" s="14">
        <f t="shared" si="61"/>
        <v>2.5152210799480986E-2</v>
      </c>
      <c r="AH135" s="14">
        <f t="shared" si="61"/>
        <v>1.3906996957844416E-2</v>
      </c>
      <c r="AI135" s="14">
        <f t="shared" si="53"/>
        <v>2.4148895578072666E-2</v>
      </c>
    </row>
    <row r="136" spans="1:35" x14ac:dyDescent="0.25">
      <c r="A136" s="139">
        <v>40694</v>
      </c>
      <c r="B136" s="42">
        <v>1425</v>
      </c>
      <c r="C136" s="42">
        <v>4110</v>
      </c>
      <c r="D136" s="42">
        <v>2148</v>
      </c>
      <c r="E136" s="42">
        <v>6723</v>
      </c>
      <c r="F136" s="42">
        <v>393</v>
      </c>
      <c r="G136" s="42">
        <v>3909</v>
      </c>
      <c r="H136" s="42">
        <v>849</v>
      </c>
      <c r="I136" s="42">
        <v>10245</v>
      </c>
      <c r="J136" s="42">
        <v>6654</v>
      </c>
      <c r="K136" s="42">
        <v>7518</v>
      </c>
      <c r="L136" s="42">
        <v>0</v>
      </c>
      <c r="M136" s="42">
        <v>37107</v>
      </c>
      <c r="N136" s="42">
        <v>3033</v>
      </c>
      <c r="O136" s="42">
        <v>2508</v>
      </c>
      <c r="P136" s="42">
        <v>1704</v>
      </c>
      <c r="Q136" s="152">
        <f t="shared" si="51"/>
        <v>88326</v>
      </c>
      <c r="R136" s="113"/>
      <c r="S136" s="13" t="s">
        <v>109</v>
      </c>
      <c r="T136" s="14">
        <f t="shared" ref="T136:AH136" si="62">IFERROR(B66/B$138,0)</f>
        <v>0.14521452145214522</v>
      </c>
      <c r="U136" s="14">
        <f t="shared" si="62"/>
        <v>0.11003895714713814</v>
      </c>
      <c r="V136" s="14">
        <f t="shared" si="62"/>
        <v>0.43853359546663584</v>
      </c>
      <c r="W136" s="14">
        <f t="shared" si="62"/>
        <v>0.17271589486858574</v>
      </c>
      <c r="X136" s="14">
        <f t="shared" si="62"/>
        <v>0.19854401058901389</v>
      </c>
      <c r="Y136" s="14">
        <f t="shared" si="62"/>
        <v>0.13121424030514939</v>
      </c>
      <c r="Z136" s="14">
        <f t="shared" si="62"/>
        <v>0.10625737898465171</v>
      </c>
      <c r="AA136" s="14">
        <f t="shared" si="62"/>
        <v>0.12591663450405249</v>
      </c>
      <c r="AB136" s="14">
        <f t="shared" si="62"/>
        <v>9.183328956746821E-2</v>
      </c>
      <c r="AC136" s="14">
        <f t="shared" si="62"/>
        <v>8.5392051557465085E-2</v>
      </c>
      <c r="AD136" s="14">
        <f t="shared" si="62"/>
        <v>0</v>
      </c>
      <c r="AE136" s="14">
        <f t="shared" si="62"/>
        <v>5.3593870353103333E-2</v>
      </c>
      <c r="AF136" s="14">
        <f t="shared" si="62"/>
        <v>0.15296490520371117</v>
      </c>
      <c r="AG136" s="14">
        <f t="shared" si="62"/>
        <v>8.5038426988721424E-2</v>
      </c>
      <c r="AH136" s="14">
        <f t="shared" si="62"/>
        <v>8.6918730986527595E-2</v>
      </c>
      <c r="AI136" s="14">
        <f t="shared" si="53"/>
        <v>9.9851613176749898E-2</v>
      </c>
    </row>
    <row r="137" spans="1:35" x14ac:dyDescent="0.25">
      <c r="A137" s="155">
        <v>40724</v>
      </c>
      <c r="B137" s="156">
        <v>1440</v>
      </c>
      <c r="C137" s="156">
        <v>4092</v>
      </c>
      <c r="D137" s="156">
        <v>2115</v>
      </c>
      <c r="E137" s="156">
        <v>6702</v>
      </c>
      <c r="F137" s="156">
        <v>393</v>
      </c>
      <c r="G137" s="156">
        <v>3891</v>
      </c>
      <c r="H137" s="156">
        <v>852</v>
      </c>
      <c r="I137" s="156">
        <v>10236</v>
      </c>
      <c r="J137" s="156">
        <v>6651</v>
      </c>
      <c r="K137" s="156">
        <v>7530</v>
      </c>
      <c r="L137" s="156">
        <v>0</v>
      </c>
      <c r="M137" s="156">
        <v>37101</v>
      </c>
      <c r="N137" s="156">
        <v>3045</v>
      </c>
      <c r="O137" s="156">
        <v>2517</v>
      </c>
      <c r="P137" s="156">
        <v>1701</v>
      </c>
      <c r="Q137" s="156">
        <f t="shared" si="51"/>
        <v>88266</v>
      </c>
      <c r="R137" s="113"/>
      <c r="S137" s="113"/>
    </row>
    <row r="138" spans="1:35" x14ac:dyDescent="0.25">
      <c r="A138" s="13" t="s">
        <v>608</v>
      </c>
      <c r="B138" s="156">
        <f>AVERAGE(B126:B137)</f>
        <v>1363.5</v>
      </c>
      <c r="C138" s="156">
        <f t="shared" ref="C138" si="63">AVERAGE(C126:C137)</f>
        <v>4171.25</v>
      </c>
      <c r="D138" s="156">
        <f t="shared" ref="D138" si="64">AVERAGE(D126:D137)</f>
        <v>2161.75</v>
      </c>
      <c r="E138" s="156">
        <f t="shared" ref="E138" si="65">AVERAGE(E126:E137)</f>
        <v>6791.5</v>
      </c>
      <c r="F138" s="156">
        <f t="shared" ref="F138" si="66">AVERAGE(F126:F137)</f>
        <v>377.75</v>
      </c>
      <c r="G138" s="156">
        <f t="shared" ref="G138" si="67">AVERAGE(G126:G137)</f>
        <v>3932.5</v>
      </c>
      <c r="H138" s="156">
        <f t="shared" ref="H138" si="68">AVERAGE(H126:H137)</f>
        <v>847</v>
      </c>
      <c r="I138" s="156">
        <f t="shared" ref="I138" si="69">AVERAGE(I126:I137)</f>
        <v>10364</v>
      </c>
      <c r="J138" s="156">
        <f t="shared" ref="J138" si="70">AVERAGE(J126:J137)</f>
        <v>6664.25</v>
      </c>
      <c r="K138" s="156">
        <f t="shared" ref="K138" si="71">AVERAGE(K126:K137)</f>
        <v>7448</v>
      </c>
      <c r="L138" s="156">
        <f t="shared" ref="L138" si="72">AVERAGE(L126:L137)</f>
        <v>0</v>
      </c>
      <c r="M138" s="156">
        <f t="shared" ref="M138" si="73">AVERAGE(M126:M137)</f>
        <v>37000.5</v>
      </c>
      <c r="N138" s="156">
        <f t="shared" ref="N138" si="74">AVERAGE(N126:N137)</f>
        <v>3098.75</v>
      </c>
      <c r="O138" s="156">
        <f t="shared" ref="O138" si="75">AVERAGE(O126:O137)</f>
        <v>2504.75</v>
      </c>
      <c r="P138" s="156">
        <f t="shared" ref="P138" si="76">AVERAGE(P126:P137)</f>
        <v>1725.75</v>
      </c>
      <c r="Q138" s="157">
        <f t="shared" si="51"/>
        <v>88451.25</v>
      </c>
      <c r="R138" s="113"/>
      <c r="S138" s="113"/>
    </row>
    <row r="139" spans="1:35" x14ac:dyDescent="0.25">
      <c r="A139" s="113"/>
      <c r="B139" s="113"/>
      <c r="C139" s="113"/>
      <c r="D139" s="113"/>
      <c r="E139" s="113"/>
      <c r="F139" s="113"/>
      <c r="G139" s="113"/>
      <c r="H139" s="113"/>
      <c r="I139" s="113"/>
      <c r="J139" s="113"/>
      <c r="K139" s="113"/>
      <c r="L139" s="113"/>
      <c r="M139" s="113"/>
      <c r="N139" s="113"/>
      <c r="O139" s="113"/>
      <c r="P139" s="113"/>
      <c r="Q139" s="113"/>
      <c r="R139" s="113"/>
      <c r="S139" s="113"/>
    </row>
    <row r="140" spans="1:35" x14ac:dyDescent="0.25">
      <c r="A140" s="113"/>
      <c r="B140" s="113"/>
      <c r="C140" s="113"/>
      <c r="D140" s="113"/>
      <c r="E140" s="113"/>
      <c r="F140" s="113"/>
      <c r="G140" s="113"/>
      <c r="H140" s="113"/>
      <c r="I140" s="113"/>
      <c r="J140" s="113"/>
      <c r="K140" s="113"/>
      <c r="L140" s="113"/>
      <c r="M140" s="113"/>
      <c r="N140" s="113"/>
      <c r="O140" s="113"/>
      <c r="P140" s="113"/>
      <c r="Q140" s="113"/>
      <c r="R140" s="113"/>
      <c r="S140" s="113"/>
    </row>
    <row r="141" spans="1:35" x14ac:dyDescent="0.25">
      <c r="A141" s="113"/>
      <c r="B141" s="113"/>
      <c r="C141" s="113"/>
      <c r="D141" s="113"/>
      <c r="E141" s="113"/>
      <c r="F141" s="113"/>
      <c r="G141" s="113"/>
      <c r="H141" s="113"/>
      <c r="I141" s="113"/>
      <c r="J141" s="113"/>
      <c r="K141" s="113"/>
      <c r="L141" s="113"/>
      <c r="M141" s="113"/>
      <c r="N141" s="113"/>
      <c r="O141" s="113"/>
      <c r="P141" s="113"/>
      <c r="Q141" s="113"/>
      <c r="R141" s="113"/>
      <c r="S141" s="113"/>
    </row>
    <row r="142" spans="1:35" x14ac:dyDescent="0.25">
      <c r="A142" s="113"/>
      <c r="B142" s="113"/>
      <c r="C142" s="113"/>
      <c r="D142" s="113"/>
      <c r="E142" s="113"/>
      <c r="F142" s="113"/>
      <c r="G142" s="113"/>
      <c r="H142" s="113"/>
      <c r="I142" s="113"/>
      <c r="J142" s="113"/>
      <c r="K142" s="113"/>
      <c r="L142" s="113"/>
      <c r="M142" s="113"/>
      <c r="N142" s="113"/>
      <c r="O142" s="113"/>
      <c r="P142" s="113"/>
      <c r="Q142" s="113"/>
      <c r="R142" s="113"/>
      <c r="S142" s="113"/>
    </row>
    <row r="143" spans="1:35" x14ac:dyDescent="0.25">
      <c r="A143" s="113"/>
      <c r="B143" s="113"/>
      <c r="C143" s="113"/>
      <c r="D143" s="113"/>
      <c r="E143" s="113"/>
      <c r="F143" s="113"/>
      <c r="G143" s="113"/>
      <c r="H143" s="113"/>
      <c r="I143" s="113"/>
      <c r="J143" s="113"/>
      <c r="K143" s="113"/>
      <c r="L143" s="113"/>
      <c r="M143" s="113"/>
      <c r="N143" s="113"/>
      <c r="O143" s="113"/>
      <c r="P143" s="113"/>
      <c r="Q143" s="113"/>
      <c r="R143" s="113"/>
      <c r="S143" s="113"/>
    </row>
    <row r="144" spans="1:35" x14ac:dyDescent="0.25">
      <c r="A144" s="113"/>
      <c r="B144" s="113"/>
      <c r="C144" s="113"/>
      <c r="D144" s="113"/>
      <c r="E144" s="113"/>
      <c r="F144" s="113"/>
      <c r="G144" s="113"/>
      <c r="H144" s="113"/>
      <c r="I144" s="113"/>
      <c r="J144" s="113"/>
      <c r="K144" s="113"/>
      <c r="L144" s="113"/>
      <c r="M144" s="113"/>
      <c r="N144" s="113"/>
      <c r="O144" s="113"/>
      <c r="P144" s="113"/>
      <c r="Q144" s="113"/>
      <c r="R144" s="113"/>
      <c r="S144" s="11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4"/>
  <sheetViews>
    <sheetView workbookViewId="0"/>
  </sheetViews>
  <sheetFormatPr defaultRowHeight="15" x14ac:dyDescent="0.25"/>
  <cols>
    <col min="2" max="2" width="12.140625" customWidth="1"/>
    <col min="5" max="7" width="10.28515625" customWidth="1"/>
    <col min="8" max="15" width="9.28515625" customWidth="1"/>
    <col min="16" max="16" width="10.28515625" customWidth="1"/>
    <col min="22" max="31" width="10.28515625" customWidth="1"/>
  </cols>
  <sheetData>
    <row r="1" spans="1:16" ht="15.75" x14ac:dyDescent="0.25">
      <c r="A1" s="1" t="s">
        <v>159</v>
      </c>
    </row>
    <row r="2" spans="1:16" ht="15.75" x14ac:dyDescent="0.25">
      <c r="A2" s="1"/>
    </row>
    <row r="3" spans="1:16" ht="15.75" x14ac:dyDescent="0.25">
      <c r="A3" s="8" t="s">
        <v>106</v>
      </c>
    </row>
    <row r="5" spans="1:16" x14ac:dyDescent="0.25">
      <c r="A5" s="2" t="s">
        <v>204</v>
      </c>
      <c r="J5" s="2" t="s">
        <v>205</v>
      </c>
    </row>
    <row r="6" spans="1:16" x14ac:dyDescent="0.25">
      <c r="A6" s="3"/>
      <c r="B6" s="3"/>
      <c r="C6" s="3"/>
      <c r="D6" s="3"/>
      <c r="E6" s="3"/>
      <c r="F6" s="3"/>
      <c r="G6" s="3"/>
      <c r="J6" s="3"/>
      <c r="K6" s="3"/>
      <c r="L6" s="3"/>
      <c r="M6" s="3"/>
      <c r="N6" s="3"/>
      <c r="O6" s="3"/>
      <c r="P6" s="3"/>
    </row>
    <row r="7" spans="1:16" x14ac:dyDescent="0.25">
      <c r="A7" s="4" t="s">
        <v>2</v>
      </c>
      <c r="B7" s="35" t="s">
        <v>160</v>
      </c>
      <c r="C7" s="23" t="s">
        <v>161</v>
      </c>
      <c r="D7" s="23" t="s">
        <v>162</v>
      </c>
      <c r="E7" s="23" t="s">
        <v>163</v>
      </c>
      <c r="F7" s="23" t="s">
        <v>164</v>
      </c>
      <c r="G7" s="23" t="s">
        <v>165</v>
      </c>
      <c r="J7" s="4" t="s">
        <v>2</v>
      </c>
      <c r="K7" s="35" t="s">
        <v>160</v>
      </c>
      <c r="L7" s="23" t="s">
        <v>161</v>
      </c>
      <c r="M7" s="23" t="s">
        <v>162</v>
      </c>
      <c r="N7" s="23" t="s">
        <v>163</v>
      </c>
      <c r="O7" s="23" t="s">
        <v>164</v>
      </c>
      <c r="P7" s="23" t="s">
        <v>165</v>
      </c>
    </row>
    <row r="8" spans="1:16" x14ac:dyDescent="0.25">
      <c r="A8" s="5" t="s">
        <v>5</v>
      </c>
      <c r="B8" s="9">
        <v>1524</v>
      </c>
      <c r="C8" s="9">
        <v>156</v>
      </c>
      <c r="D8" s="9">
        <v>99</v>
      </c>
      <c r="E8" s="9">
        <v>180</v>
      </c>
      <c r="F8" s="9">
        <v>186</v>
      </c>
      <c r="G8" s="9">
        <v>240</v>
      </c>
      <c r="J8" s="5" t="s">
        <v>5</v>
      </c>
      <c r="K8" s="10">
        <f>B8/SUM($B8:$G8)</f>
        <v>0.63899371069182387</v>
      </c>
      <c r="L8" s="10">
        <f t="shared" ref="L8:P18" si="0">C8/SUM($B8:$G8)</f>
        <v>6.540880503144654E-2</v>
      </c>
      <c r="M8" s="10">
        <f t="shared" si="0"/>
        <v>4.1509433962264149E-2</v>
      </c>
      <c r="N8" s="10">
        <f t="shared" si="0"/>
        <v>7.5471698113207544E-2</v>
      </c>
      <c r="O8" s="10">
        <f t="shared" si="0"/>
        <v>7.7987421383647795E-2</v>
      </c>
      <c r="P8" s="10">
        <f t="shared" si="0"/>
        <v>0.10062893081761007</v>
      </c>
    </row>
    <row r="9" spans="1:16" x14ac:dyDescent="0.25">
      <c r="A9" s="5" t="s">
        <v>7</v>
      </c>
      <c r="B9" s="9">
        <v>5397</v>
      </c>
      <c r="C9" s="9">
        <v>297</v>
      </c>
      <c r="D9" s="9">
        <v>195</v>
      </c>
      <c r="E9" s="9">
        <v>318</v>
      </c>
      <c r="F9" s="9">
        <v>321</v>
      </c>
      <c r="G9" s="9">
        <v>684</v>
      </c>
      <c r="J9" s="5" t="s">
        <v>7</v>
      </c>
      <c r="K9" s="10">
        <f t="shared" ref="K9:K18" si="1">B9/SUM($B9:$G9)</f>
        <v>0.74833610648918469</v>
      </c>
      <c r="L9" s="10">
        <f t="shared" si="0"/>
        <v>4.1181364392678867E-2</v>
      </c>
      <c r="M9" s="10">
        <f t="shared" si="0"/>
        <v>2.7038269550748752E-2</v>
      </c>
      <c r="N9" s="10">
        <f t="shared" si="0"/>
        <v>4.409317803660566E-2</v>
      </c>
      <c r="O9" s="10">
        <f t="shared" si="0"/>
        <v>4.4509151414309486E-2</v>
      </c>
      <c r="P9" s="10">
        <f t="shared" si="0"/>
        <v>9.4841930116472545E-2</v>
      </c>
    </row>
    <row r="10" spans="1:16" x14ac:dyDescent="0.25">
      <c r="A10" s="5" t="s">
        <v>9</v>
      </c>
      <c r="B10" s="9">
        <v>3450</v>
      </c>
      <c r="C10" s="9">
        <v>1062</v>
      </c>
      <c r="D10" s="9">
        <v>816</v>
      </c>
      <c r="E10" s="9">
        <v>1293</v>
      </c>
      <c r="F10" s="9">
        <v>1143</v>
      </c>
      <c r="G10" s="9">
        <v>1146</v>
      </c>
      <c r="J10" s="5" t="s">
        <v>9</v>
      </c>
      <c r="K10" s="10">
        <f t="shared" si="1"/>
        <v>0.38720538720538722</v>
      </c>
      <c r="L10" s="16">
        <f t="shared" si="0"/>
        <v>0.1191919191919192</v>
      </c>
      <c r="M10" s="16">
        <f t="shared" si="0"/>
        <v>9.1582491582491585E-2</v>
      </c>
      <c r="N10" s="10">
        <f t="shared" si="0"/>
        <v>0.14511784511784512</v>
      </c>
      <c r="O10" s="10">
        <f t="shared" si="0"/>
        <v>0.12828282828282828</v>
      </c>
      <c r="P10" s="10">
        <f t="shared" si="0"/>
        <v>0.12861952861952861</v>
      </c>
    </row>
    <row r="11" spans="1:16" x14ac:dyDescent="0.25">
      <c r="A11" s="5" t="s">
        <v>11</v>
      </c>
      <c r="B11" s="9">
        <v>2298</v>
      </c>
      <c r="C11" s="9">
        <v>702</v>
      </c>
      <c r="D11" s="9">
        <v>429</v>
      </c>
      <c r="E11" s="9">
        <v>438</v>
      </c>
      <c r="F11" s="9">
        <v>267</v>
      </c>
      <c r="G11" s="9">
        <v>138</v>
      </c>
      <c r="J11" s="5" t="s">
        <v>11</v>
      </c>
      <c r="K11" s="10">
        <f t="shared" si="1"/>
        <v>0.5379213483146067</v>
      </c>
      <c r="L11" s="10">
        <f t="shared" si="0"/>
        <v>0.16432584269662923</v>
      </c>
      <c r="M11" s="10">
        <f t="shared" si="0"/>
        <v>0.10042134831460674</v>
      </c>
      <c r="N11" s="10">
        <f t="shared" si="0"/>
        <v>0.10252808988764045</v>
      </c>
      <c r="O11" s="10">
        <f t="shared" si="0"/>
        <v>6.25E-2</v>
      </c>
      <c r="P11" s="10">
        <f t="shared" si="0"/>
        <v>3.2303370786516857E-2</v>
      </c>
    </row>
    <row r="12" spans="1:16" x14ac:dyDescent="0.25">
      <c r="A12" s="5" t="s">
        <v>13</v>
      </c>
      <c r="B12" s="9">
        <v>540</v>
      </c>
      <c r="C12" s="9">
        <v>351</v>
      </c>
      <c r="D12" s="9">
        <v>324</v>
      </c>
      <c r="E12" s="9">
        <v>564</v>
      </c>
      <c r="F12" s="9">
        <v>522</v>
      </c>
      <c r="G12" s="9">
        <v>501</v>
      </c>
      <c r="J12" s="5" t="s">
        <v>13</v>
      </c>
      <c r="K12" s="10">
        <f t="shared" si="1"/>
        <v>0.19271948608137046</v>
      </c>
      <c r="L12" s="10">
        <f t="shared" si="0"/>
        <v>0.12526766595289079</v>
      </c>
      <c r="M12" s="10">
        <f t="shared" si="0"/>
        <v>0.11563169164882227</v>
      </c>
      <c r="N12" s="10">
        <f t="shared" si="0"/>
        <v>0.2012847965738758</v>
      </c>
      <c r="O12" s="10">
        <f t="shared" si="0"/>
        <v>0.18629550321199143</v>
      </c>
      <c r="P12" s="16">
        <f t="shared" si="0"/>
        <v>0.17880085653104924</v>
      </c>
    </row>
    <row r="13" spans="1:16" x14ac:dyDescent="0.25">
      <c r="A13" s="5" t="s">
        <v>15</v>
      </c>
      <c r="B13" s="9">
        <v>2823</v>
      </c>
      <c r="C13" s="9">
        <v>1359</v>
      </c>
      <c r="D13" s="9">
        <v>1077</v>
      </c>
      <c r="E13" s="9">
        <v>1671</v>
      </c>
      <c r="F13" s="9">
        <v>1350</v>
      </c>
      <c r="G13" s="9">
        <v>1071</v>
      </c>
      <c r="J13" s="5" t="s">
        <v>15</v>
      </c>
      <c r="K13" s="16">
        <f t="shared" si="1"/>
        <v>0.3018928456849535</v>
      </c>
      <c r="L13" s="10">
        <f t="shared" si="0"/>
        <v>0.14533205004812319</v>
      </c>
      <c r="M13" s="10">
        <f t="shared" si="0"/>
        <v>0.1151748476098813</v>
      </c>
      <c r="N13" s="10">
        <f t="shared" si="0"/>
        <v>0.17869746551170998</v>
      </c>
      <c r="O13" s="10">
        <f t="shared" si="0"/>
        <v>0.14436958614051973</v>
      </c>
      <c r="P13" s="10">
        <f t="shared" si="0"/>
        <v>0.11453320500481232</v>
      </c>
    </row>
    <row r="14" spans="1:16" x14ac:dyDescent="0.25">
      <c r="A14" s="5" t="s">
        <v>17</v>
      </c>
      <c r="B14" s="9">
        <v>876</v>
      </c>
      <c r="C14" s="9">
        <v>480</v>
      </c>
      <c r="D14" s="9">
        <v>357</v>
      </c>
      <c r="E14" s="9">
        <v>564</v>
      </c>
      <c r="F14" s="9">
        <v>504</v>
      </c>
      <c r="G14" s="9">
        <v>516</v>
      </c>
      <c r="J14" s="5" t="s">
        <v>17</v>
      </c>
      <c r="K14" s="10">
        <f t="shared" si="1"/>
        <v>0.26569608735213829</v>
      </c>
      <c r="L14" s="10">
        <f t="shared" si="0"/>
        <v>0.14558689717925385</v>
      </c>
      <c r="M14" s="10">
        <f t="shared" si="0"/>
        <v>0.10828025477707007</v>
      </c>
      <c r="N14" s="16">
        <f t="shared" si="0"/>
        <v>0.1710646041856233</v>
      </c>
      <c r="O14" s="16">
        <f t="shared" si="0"/>
        <v>0.15286624203821655</v>
      </c>
      <c r="P14" s="10">
        <f t="shared" si="0"/>
        <v>0.1565059144676979</v>
      </c>
    </row>
    <row r="15" spans="1:16" x14ac:dyDescent="0.25">
      <c r="A15" s="5" t="s">
        <v>19</v>
      </c>
      <c r="B15" s="9">
        <v>6624</v>
      </c>
      <c r="C15" s="9">
        <v>5460</v>
      </c>
      <c r="D15" s="9">
        <v>4965</v>
      </c>
      <c r="E15" s="9">
        <v>10149</v>
      </c>
      <c r="F15" s="9">
        <v>11730</v>
      </c>
      <c r="G15" s="9">
        <v>15303</v>
      </c>
      <c r="J15" s="5" t="s">
        <v>19</v>
      </c>
      <c r="K15" s="10">
        <f t="shared" si="1"/>
        <v>0.12214416108867622</v>
      </c>
      <c r="L15" s="10">
        <f t="shared" si="0"/>
        <v>0.10068042263649941</v>
      </c>
      <c r="M15" s="16">
        <f t="shared" si="0"/>
        <v>9.1552801902970632E-2</v>
      </c>
      <c r="N15" s="10">
        <f t="shared" si="0"/>
        <v>0.18714388449410854</v>
      </c>
      <c r="O15" s="10">
        <f t="shared" si="0"/>
        <v>0.21629695192786413</v>
      </c>
      <c r="P15" s="10">
        <f t="shared" si="0"/>
        <v>0.28218177794988109</v>
      </c>
    </row>
    <row r="16" spans="1:16" x14ac:dyDescent="0.25">
      <c r="A16" s="5" t="s">
        <v>21</v>
      </c>
      <c r="B16" s="9">
        <v>969</v>
      </c>
      <c r="C16" s="9">
        <v>1212</v>
      </c>
      <c r="D16" s="9">
        <v>1197</v>
      </c>
      <c r="E16" s="9">
        <v>2274</v>
      </c>
      <c r="F16" s="9">
        <v>2310</v>
      </c>
      <c r="G16" s="9">
        <v>3798</v>
      </c>
      <c r="J16" s="5" t="s">
        <v>21</v>
      </c>
      <c r="K16" s="10">
        <f t="shared" si="1"/>
        <v>8.2397959183673472E-2</v>
      </c>
      <c r="L16" s="10">
        <f t="shared" si="0"/>
        <v>0.10306122448979592</v>
      </c>
      <c r="M16" s="10">
        <f t="shared" si="0"/>
        <v>0.10178571428571428</v>
      </c>
      <c r="N16" s="10">
        <f t="shared" si="0"/>
        <v>0.1933673469387755</v>
      </c>
      <c r="O16" s="10">
        <f t="shared" si="0"/>
        <v>0.19642857142857142</v>
      </c>
      <c r="P16" s="10">
        <f t="shared" si="0"/>
        <v>0.32295918367346937</v>
      </c>
    </row>
    <row r="17" spans="1:31" x14ac:dyDescent="0.25">
      <c r="A17" s="3" t="s">
        <v>23</v>
      </c>
      <c r="B17" s="11">
        <v>17772</v>
      </c>
      <c r="C17" s="11">
        <v>5268</v>
      </c>
      <c r="D17" s="11">
        <v>3480</v>
      </c>
      <c r="E17" s="11">
        <v>5091</v>
      </c>
      <c r="F17" s="11">
        <v>3699</v>
      </c>
      <c r="G17" s="11">
        <v>2391</v>
      </c>
      <c r="J17" s="3" t="s">
        <v>23</v>
      </c>
      <c r="K17" s="12">
        <f t="shared" si="1"/>
        <v>0.4713933317418636</v>
      </c>
      <c r="L17" s="12">
        <f t="shared" si="0"/>
        <v>0.13973104161693323</v>
      </c>
      <c r="M17" s="17">
        <f t="shared" si="0"/>
        <v>9.2305243892734937E-2</v>
      </c>
      <c r="N17" s="12">
        <f t="shared" si="0"/>
        <v>0.13503620593618207</v>
      </c>
      <c r="O17" s="12">
        <f t="shared" si="0"/>
        <v>9.8114108379088086E-2</v>
      </c>
      <c r="P17" s="12">
        <f t="shared" si="0"/>
        <v>6.3420068433198057E-2</v>
      </c>
    </row>
    <row r="18" spans="1:31" x14ac:dyDescent="0.25">
      <c r="A18" s="13" t="s">
        <v>109</v>
      </c>
      <c r="B18" s="11">
        <f t="shared" ref="B18:G18" si="2">SUM(B8:B17)</f>
        <v>42273</v>
      </c>
      <c r="C18" s="11">
        <f t="shared" si="2"/>
        <v>16347</v>
      </c>
      <c r="D18" s="11">
        <f t="shared" si="2"/>
        <v>12939</v>
      </c>
      <c r="E18" s="11">
        <f t="shared" si="2"/>
        <v>22542</v>
      </c>
      <c r="F18" s="11">
        <f t="shared" si="2"/>
        <v>22032</v>
      </c>
      <c r="G18" s="11">
        <f t="shared" si="2"/>
        <v>25788</v>
      </c>
      <c r="J18" s="13" t="s">
        <v>109</v>
      </c>
      <c r="K18" s="14">
        <f t="shared" si="1"/>
        <v>0.29786289555456907</v>
      </c>
      <c r="L18" s="14">
        <f t="shared" si="0"/>
        <v>0.11518379943771535</v>
      </c>
      <c r="M18" s="14">
        <f t="shared" si="0"/>
        <v>9.117043989261632E-2</v>
      </c>
      <c r="N18" s="14">
        <f t="shared" si="0"/>
        <v>0.15883484473756526</v>
      </c>
      <c r="O18" s="14">
        <f t="shared" si="0"/>
        <v>0.15524129621409094</v>
      </c>
      <c r="P18" s="14">
        <f t="shared" si="0"/>
        <v>0.18170672416344305</v>
      </c>
    </row>
    <row r="21" spans="1:31" x14ac:dyDescent="0.25">
      <c r="A21" s="2" t="s">
        <v>206</v>
      </c>
      <c r="Q21" s="2" t="s">
        <v>207</v>
      </c>
    </row>
    <row r="22" spans="1:31" x14ac:dyDescent="0.25">
      <c r="A22" s="3"/>
      <c r="B22" s="3"/>
      <c r="C22" s="3"/>
      <c r="D22" s="3"/>
      <c r="E22" s="3"/>
      <c r="F22" s="3"/>
      <c r="G22" s="3"/>
      <c r="H22" s="3"/>
      <c r="I22" s="3"/>
      <c r="J22" s="3"/>
      <c r="K22" s="3"/>
      <c r="L22" s="3"/>
      <c r="M22" s="3"/>
      <c r="N22" s="3"/>
      <c r="O22" s="3"/>
      <c r="P22" s="5"/>
      <c r="Q22" s="3"/>
      <c r="R22" s="3"/>
      <c r="S22" s="3"/>
      <c r="T22" s="3"/>
      <c r="U22" s="3"/>
      <c r="V22" s="3"/>
      <c r="W22" s="3"/>
      <c r="X22" s="3"/>
      <c r="Y22" s="3"/>
      <c r="Z22" s="3"/>
      <c r="AA22" s="3"/>
      <c r="AB22" s="3"/>
      <c r="AC22" s="3"/>
      <c r="AD22" s="3"/>
      <c r="AE22" s="3"/>
    </row>
    <row r="23" spans="1:31" x14ac:dyDescent="0.25">
      <c r="A23" s="4" t="s">
        <v>2</v>
      </c>
      <c r="B23" s="35" t="s">
        <v>160</v>
      </c>
      <c r="C23" s="4" t="s">
        <v>166</v>
      </c>
      <c r="D23" s="4" t="s">
        <v>167</v>
      </c>
      <c r="E23" s="23" t="s">
        <v>168</v>
      </c>
      <c r="F23" s="23" t="s">
        <v>169</v>
      </c>
      <c r="G23" s="23" t="s">
        <v>170</v>
      </c>
      <c r="H23" s="4" t="s">
        <v>171</v>
      </c>
      <c r="I23" s="4" t="s">
        <v>172</v>
      </c>
      <c r="J23" s="4" t="s">
        <v>173</v>
      </c>
      <c r="K23" s="4" t="s">
        <v>174</v>
      </c>
      <c r="L23" s="4" t="s">
        <v>175</v>
      </c>
      <c r="M23" s="4" t="s">
        <v>176</v>
      </c>
      <c r="N23" s="4" t="s">
        <v>177</v>
      </c>
      <c r="O23" s="4" t="s">
        <v>178</v>
      </c>
      <c r="P23" s="36"/>
      <c r="Q23" s="4" t="s">
        <v>2</v>
      </c>
      <c r="R23" s="35" t="s">
        <v>160</v>
      </c>
      <c r="S23" s="4" t="s">
        <v>166</v>
      </c>
      <c r="T23" s="4" t="s">
        <v>167</v>
      </c>
      <c r="U23" s="23" t="s">
        <v>168</v>
      </c>
      <c r="V23" s="23" t="s">
        <v>169</v>
      </c>
      <c r="W23" s="23" t="s">
        <v>170</v>
      </c>
      <c r="X23" s="4" t="s">
        <v>171</v>
      </c>
      <c r="Y23" s="4" t="s">
        <v>172</v>
      </c>
      <c r="Z23" s="4" t="s">
        <v>173</v>
      </c>
      <c r="AA23" s="4" t="s">
        <v>174</v>
      </c>
      <c r="AB23" s="4" t="s">
        <v>175</v>
      </c>
      <c r="AC23" s="4" t="s">
        <v>176</v>
      </c>
      <c r="AD23" s="4" t="s">
        <v>177</v>
      </c>
      <c r="AE23" s="4" t="s">
        <v>178</v>
      </c>
    </row>
    <row r="24" spans="1:31" x14ac:dyDescent="0.25">
      <c r="A24" s="5" t="s">
        <v>5</v>
      </c>
      <c r="B24" s="9">
        <v>1770</v>
      </c>
      <c r="C24" s="9">
        <v>12</v>
      </c>
      <c r="D24" s="9">
        <v>84</v>
      </c>
      <c r="E24" s="9">
        <v>87</v>
      </c>
      <c r="F24" s="9">
        <v>72</v>
      </c>
      <c r="G24" s="9">
        <v>51</v>
      </c>
      <c r="H24" s="9">
        <v>63</v>
      </c>
      <c r="I24" s="9">
        <v>57</v>
      </c>
      <c r="J24" s="9">
        <v>51</v>
      </c>
      <c r="K24" s="9">
        <v>45</v>
      </c>
      <c r="L24" s="9">
        <v>27</v>
      </c>
      <c r="M24" s="9">
        <v>18</v>
      </c>
      <c r="N24" s="9">
        <v>12</v>
      </c>
      <c r="O24" s="9">
        <v>39</v>
      </c>
      <c r="P24" s="9"/>
      <c r="Q24" s="5" t="s">
        <v>5</v>
      </c>
      <c r="R24" s="10">
        <f>B24/SUM($B24:$O24)</f>
        <v>0.74120603015075381</v>
      </c>
      <c r="S24" s="10">
        <f t="shared" ref="S24:AE34" si="3">C24/SUM($B24:$O24)</f>
        <v>5.0251256281407036E-3</v>
      </c>
      <c r="T24" s="10">
        <f t="shared" si="3"/>
        <v>3.5175879396984924E-2</v>
      </c>
      <c r="U24" s="10">
        <f t="shared" si="3"/>
        <v>3.6432160804020099E-2</v>
      </c>
      <c r="V24" s="10">
        <f t="shared" si="3"/>
        <v>3.015075376884422E-2</v>
      </c>
      <c r="W24" s="10">
        <f t="shared" si="3"/>
        <v>2.1356783919597989E-2</v>
      </c>
      <c r="X24" s="10">
        <f t="shared" si="3"/>
        <v>2.6381909547738693E-2</v>
      </c>
      <c r="Y24" s="10">
        <f t="shared" si="3"/>
        <v>2.3869346733668341E-2</v>
      </c>
      <c r="Z24" s="10">
        <f t="shared" si="3"/>
        <v>2.1356783919597989E-2</v>
      </c>
      <c r="AA24" s="10">
        <f t="shared" si="3"/>
        <v>1.8844221105527637E-2</v>
      </c>
      <c r="AB24" s="10">
        <f t="shared" si="3"/>
        <v>1.1306532663316583E-2</v>
      </c>
      <c r="AC24" s="16">
        <f t="shared" si="3"/>
        <v>7.537688442211055E-3</v>
      </c>
      <c r="AD24" s="16">
        <f t="shared" si="3"/>
        <v>5.0251256281407036E-3</v>
      </c>
      <c r="AE24" s="16">
        <f t="shared" si="3"/>
        <v>1.6331658291457288E-2</v>
      </c>
    </row>
    <row r="25" spans="1:31" x14ac:dyDescent="0.25">
      <c r="A25" s="5" t="s">
        <v>7</v>
      </c>
      <c r="B25" s="9">
        <v>5907</v>
      </c>
      <c r="C25" s="9">
        <v>24</v>
      </c>
      <c r="D25" s="9">
        <v>348</v>
      </c>
      <c r="E25" s="9">
        <v>324</v>
      </c>
      <c r="F25" s="9">
        <v>195</v>
      </c>
      <c r="G25" s="9">
        <v>123</v>
      </c>
      <c r="H25" s="9">
        <v>66</v>
      </c>
      <c r="I25" s="9">
        <v>63</v>
      </c>
      <c r="J25" s="9">
        <v>45</v>
      </c>
      <c r="K25" s="9">
        <v>39</v>
      </c>
      <c r="L25" s="9">
        <v>30</v>
      </c>
      <c r="M25" s="9">
        <v>15</v>
      </c>
      <c r="N25" s="9">
        <v>12</v>
      </c>
      <c r="O25" s="9">
        <v>45</v>
      </c>
      <c r="P25" s="9"/>
      <c r="Q25" s="5" t="s">
        <v>7</v>
      </c>
      <c r="R25" s="10">
        <f t="shared" ref="R25:R34" si="4">B25/SUM($B25:$O25)</f>
        <v>0.81633499170812607</v>
      </c>
      <c r="S25" s="10">
        <f t="shared" si="3"/>
        <v>3.3167495854063019E-3</v>
      </c>
      <c r="T25" s="10">
        <f t="shared" si="3"/>
        <v>4.809286898839138E-2</v>
      </c>
      <c r="U25" s="10">
        <f t="shared" si="3"/>
        <v>4.4776119402985072E-2</v>
      </c>
      <c r="V25" s="10">
        <f t="shared" si="3"/>
        <v>2.6948590381426201E-2</v>
      </c>
      <c r="W25" s="10">
        <f t="shared" si="3"/>
        <v>1.6998341625207296E-2</v>
      </c>
      <c r="X25" s="10">
        <f t="shared" si="3"/>
        <v>9.1210613598673301E-3</v>
      </c>
      <c r="Y25" s="10">
        <f t="shared" si="3"/>
        <v>8.7064676616915426E-3</v>
      </c>
      <c r="Z25" s="10">
        <f t="shared" si="3"/>
        <v>6.2189054726368162E-3</v>
      </c>
      <c r="AA25" s="10">
        <f t="shared" si="3"/>
        <v>5.3897180762852402E-3</v>
      </c>
      <c r="AB25" s="10">
        <f t="shared" si="3"/>
        <v>4.1459369817578775E-3</v>
      </c>
      <c r="AC25" s="10">
        <f t="shared" si="3"/>
        <v>2.0729684908789387E-3</v>
      </c>
      <c r="AD25" s="10">
        <f t="shared" si="3"/>
        <v>1.658374792703151E-3</v>
      </c>
      <c r="AE25" s="10">
        <f t="shared" si="3"/>
        <v>6.2189054726368162E-3</v>
      </c>
    </row>
    <row r="26" spans="1:31" x14ac:dyDescent="0.25">
      <c r="A26" s="5" t="s">
        <v>9</v>
      </c>
      <c r="B26" s="9">
        <v>4638</v>
      </c>
      <c r="C26" s="9">
        <v>75</v>
      </c>
      <c r="D26" s="9">
        <v>672</v>
      </c>
      <c r="E26" s="9">
        <v>783</v>
      </c>
      <c r="F26" s="9">
        <v>663</v>
      </c>
      <c r="G26" s="9">
        <v>528</v>
      </c>
      <c r="H26" s="9">
        <v>402</v>
      </c>
      <c r="I26" s="9">
        <v>339</v>
      </c>
      <c r="J26" s="9">
        <v>234</v>
      </c>
      <c r="K26" s="9">
        <v>156</v>
      </c>
      <c r="L26" s="9">
        <v>102</v>
      </c>
      <c r="M26" s="9">
        <v>72</v>
      </c>
      <c r="N26" s="9">
        <v>60</v>
      </c>
      <c r="O26" s="9">
        <v>207</v>
      </c>
      <c r="P26" s="9"/>
      <c r="Q26" s="5" t="s">
        <v>9</v>
      </c>
      <c r="R26" s="10">
        <f t="shared" si="4"/>
        <v>0.51931474638898223</v>
      </c>
      <c r="S26" s="10">
        <f t="shared" si="3"/>
        <v>8.3977158212966072E-3</v>
      </c>
      <c r="T26" s="16">
        <f t="shared" si="3"/>
        <v>7.5243533758817607E-2</v>
      </c>
      <c r="U26" s="10">
        <f t="shared" si="3"/>
        <v>8.7672153174336576E-2</v>
      </c>
      <c r="V26" s="10">
        <f t="shared" si="3"/>
        <v>7.4235807860262015E-2</v>
      </c>
      <c r="W26" s="10">
        <f t="shared" si="3"/>
        <v>5.9119919381928114E-2</v>
      </c>
      <c r="X26" s="10">
        <f t="shared" si="3"/>
        <v>4.5011756802149812E-2</v>
      </c>
      <c r="Y26" s="10">
        <f t="shared" si="3"/>
        <v>3.7957675512260668E-2</v>
      </c>
      <c r="Z26" s="10">
        <f t="shared" si="3"/>
        <v>2.6200873362445413E-2</v>
      </c>
      <c r="AA26" s="10">
        <f t="shared" si="3"/>
        <v>1.7467248908296942E-2</v>
      </c>
      <c r="AB26" s="10">
        <f t="shared" si="3"/>
        <v>1.1420893516963387E-2</v>
      </c>
      <c r="AC26" s="10">
        <f t="shared" si="3"/>
        <v>8.0618071884447431E-3</v>
      </c>
      <c r="AD26" s="16">
        <f t="shared" si="3"/>
        <v>6.7181726570372862E-3</v>
      </c>
      <c r="AE26" s="10">
        <f t="shared" si="3"/>
        <v>2.3177695666778637E-2</v>
      </c>
    </row>
    <row r="27" spans="1:31" x14ac:dyDescent="0.25">
      <c r="A27" s="5" t="s">
        <v>11</v>
      </c>
      <c r="B27" s="9">
        <v>3012</v>
      </c>
      <c r="C27" s="9">
        <v>21</v>
      </c>
      <c r="D27" s="9">
        <v>261</v>
      </c>
      <c r="E27" s="9">
        <v>240</v>
      </c>
      <c r="F27" s="9">
        <v>201</v>
      </c>
      <c r="G27" s="9">
        <v>180</v>
      </c>
      <c r="H27" s="9">
        <v>129</v>
      </c>
      <c r="I27" s="9">
        <v>81</v>
      </c>
      <c r="J27" s="9">
        <v>66</v>
      </c>
      <c r="K27" s="9">
        <v>39</v>
      </c>
      <c r="L27" s="9">
        <v>18</v>
      </c>
      <c r="M27" s="9">
        <v>12</v>
      </c>
      <c r="N27" s="9">
        <v>6</v>
      </c>
      <c r="O27" s="9">
        <v>18</v>
      </c>
      <c r="P27" s="9"/>
      <c r="Q27" s="5" t="s">
        <v>11</v>
      </c>
      <c r="R27" s="10">
        <f t="shared" si="4"/>
        <v>0.70308123249299714</v>
      </c>
      <c r="S27" s="16">
        <f t="shared" si="3"/>
        <v>4.9019607843137254E-3</v>
      </c>
      <c r="T27" s="10">
        <f t="shared" si="3"/>
        <v>6.0924369747899158E-2</v>
      </c>
      <c r="U27" s="10">
        <f t="shared" si="3"/>
        <v>5.6022408963585436E-2</v>
      </c>
      <c r="V27" s="10">
        <f t="shared" si="3"/>
        <v>4.6918767507002801E-2</v>
      </c>
      <c r="W27" s="10">
        <f t="shared" si="3"/>
        <v>4.2016806722689079E-2</v>
      </c>
      <c r="X27" s="10">
        <f t="shared" si="3"/>
        <v>3.0112044817927171E-2</v>
      </c>
      <c r="Y27" s="10">
        <f t="shared" si="3"/>
        <v>1.8907563025210083E-2</v>
      </c>
      <c r="Z27" s="10">
        <f t="shared" si="3"/>
        <v>1.5406162464985995E-2</v>
      </c>
      <c r="AA27" s="10">
        <f t="shared" si="3"/>
        <v>9.1036414565826337E-3</v>
      </c>
      <c r="AB27" s="10">
        <f t="shared" si="3"/>
        <v>4.2016806722689074E-3</v>
      </c>
      <c r="AC27" s="10">
        <f t="shared" si="3"/>
        <v>2.8011204481792717E-3</v>
      </c>
      <c r="AD27" s="10">
        <f t="shared" si="3"/>
        <v>1.4005602240896359E-3</v>
      </c>
      <c r="AE27" s="10">
        <f t="shared" si="3"/>
        <v>4.2016806722689074E-3</v>
      </c>
    </row>
    <row r="28" spans="1:31" x14ac:dyDescent="0.25">
      <c r="A28" s="5" t="s">
        <v>13</v>
      </c>
      <c r="B28" s="9">
        <v>867</v>
      </c>
      <c r="C28" s="9">
        <v>27</v>
      </c>
      <c r="D28" s="9">
        <v>270</v>
      </c>
      <c r="E28" s="9">
        <v>333</v>
      </c>
      <c r="F28" s="9">
        <v>336</v>
      </c>
      <c r="G28" s="9">
        <v>288</v>
      </c>
      <c r="H28" s="9">
        <v>213</v>
      </c>
      <c r="I28" s="9">
        <v>174</v>
      </c>
      <c r="J28" s="9">
        <v>111</v>
      </c>
      <c r="K28" s="9">
        <v>72</v>
      </c>
      <c r="L28" s="9">
        <v>51</v>
      </c>
      <c r="M28" s="9">
        <v>24</v>
      </c>
      <c r="N28" s="9">
        <v>12</v>
      </c>
      <c r="O28" s="9">
        <v>30</v>
      </c>
      <c r="P28" s="9"/>
      <c r="Q28" s="5" t="s">
        <v>13</v>
      </c>
      <c r="R28" s="10">
        <f t="shared" si="4"/>
        <v>0.30876068376068377</v>
      </c>
      <c r="S28" s="16">
        <f t="shared" si="3"/>
        <v>9.6153846153846159E-3</v>
      </c>
      <c r="T28" s="10">
        <f t="shared" si="3"/>
        <v>9.6153846153846159E-2</v>
      </c>
      <c r="U28" s="10">
        <f t="shared" si="3"/>
        <v>0.11858974358974358</v>
      </c>
      <c r="V28" s="10">
        <f t="shared" si="3"/>
        <v>0.11965811965811966</v>
      </c>
      <c r="W28" s="10">
        <f t="shared" si="3"/>
        <v>0.10256410256410256</v>
      </c>
      <c r="X28" s="10">
        <f t="shared" si="3"/>
        <v>7.5854700854700849E-2</v>
      </c>
      <c r="Y28" s="10">
        <f t="shared" si="3"/>
        <v>6.1965811965811968E-2</v>
      </c>
      <c r="Z28" s="16">
        <f t="shared" si="3"/>
        <v>3.9529914529914528E-2</v>
      </c>
      <c r="AA28" s="16">
        <f t="shared" si="3"/>
        <v>2.564102564102564E-2</v>
      </c>
      <c r="AB28" s="16">
        <f t="shared" si="3"/>
        <v>1.8162393162393164E-2</v>
      </c>
      <c r="AC28" s="16">
        <f t="shared" si="3"/>
        <v>8.5470085470085479E-3</v>
      </c>
      <c r="AD28" s="16">
        <f t="shared" si="3"/>
        <v>4.2735042735042739E-3</v>
      </c>
      <c r="AE28" s="10">
        <f t="shared" si="3"/>
        <v>1.0683760683760684E-2</v>
      </c>
    </row>
    <row r="29" spans="1:31" x14ac:dyDescent="0.25">
      <c r="A29" s="5" t="s">
        <v>15</v>
      </c>
      <c r="B29" s="9">
        <v>4311</v>
      </c>
      <c r="C29" s="9">
        <v>153</v>
      </c>
      <c r="D29" s="9">
        <v>966</v>
      </c>
      <c r="E29" s="9">
        <v>1122</v>
      </c>
      <c r="F29" s="9">
        <v>882</v>
      </c>
      <c r="G29" s="9">
        <v>654</v>
      </c>
      <c r="H29" s="9">
        <v>477</v>
      </c>
      <c r="I29" s="9">
        <v>288</v>
      </c>
      <c r="J29" s="9">
        <v>183</v>
      </c>
      <c r="K29" s="9">
        <v>123</v>
      </c>
      <c r="L29" s="9">
        <v>75</v>
      </c>
      <c r="M29" s="9">
        <v>36</v>
      </c>
      <c r="N29" s="9">
        <v>27</v>
      </c>
      <c r="O29" s="9">
        <v>66</v>
      </c>
      <c r="P29" s="9"/>
      <c r="Q29" s="5" t="s">
        <v>15</v>
      </c>
      <c r="R29" s="10">
        <f t="shared" si="4"/>
        <v>0.46042934956744636</v>
      </c>
      <c r="S29" s="10">
        <f t="shared" si="3"/>
        <v>1.6340916372957384E-2</v>
      </c>
      <c r="T29" s="10">
        <f t="shared" si="3"/>
        <v>0.10317206023710349</v>
      </c>
      <c r="U29" s="10">
        <f t="shared" si="3"/>
        <v>0.11983338673502082</v>
      </c>
      <c r="V29" s="16">
        <f t="shared" si="3"/>
        <v>9.4200576738224934E-2</v>
      </c>
      <c r="W29" s="10">
        <f t="shared" si="3"/>
        <v>6.9849407241268827E-2</v>
      </c>
      <c r="X29" s="10">
        <f t="shared" si="3"/>
        <v>5.0945209868631852E-2</v>
      </c>
      <c r="Y29" s="10">
        <f t="shared" si="3"/>
        <v>3.0759371996155079E-2</v>
      </c>
      <c r="Z29" s="10">
        <f t="shared" si="3"/>
        <v>1.9545017622556872E-2</v>
      </c>
      <c r="AA29" s="10">
        <f t="shared" si="3"/>
        <v>1.3136815123357898E-2</v>
      </c>
      <c r="AB29" s="10">
        <f t="shared" si="3"/>
        <v>8.0102531239987177E-3</v>
      </c>
      <c r="AC29" s="10">
        <f t="shared" si="3"/>
        <v>3.8449214995193849E-3</v>
      </c>
      <c r="AD29" s="10">
        <f t="shared" si="3"/>
        <v>2.8836911246395386E-3</v>
      </c>
      <c r="AE29" s="10">
        <f t="shared" si="3"/>
        <v>7.0490227491188722E-3</v>
      </c>
    </row>
    <row r="30" spans="1:31" x14ac:dyDescent="0.25">
      <c r="A30" s="5" t="s">
        <v>17</v>
      </c>
      <c r="B30" s="9">
        <v>1374</v>
      </c>
      <c r="C30" s="9">
        <v>60</v>
      </c>
      <c r="D30" s="9">
        <v>363</v>
      </c>
      <c r="E30" s="9">
        <v>405</v>
      </c>
      <c r="F30" s="9">
        <v>327</v>
      </c>
      <c r="G30" s="9">
        <v>234</v>
      </c>
      <c r="H30" s="9">
        <v>174</v>
      </c>
      <c r="I30" s="9">
        <v>129</v>
      </c>
      <c r="J30" s="9">
        <v>84</v>
      </c>
      <c r="K30" s="9">
        <v>66</v>
      </c>
      <c r="L30" s="9">
        <v>30</v>
      </c>
      <c r="M30" s="9">
        <v>18</v>
      </c>
      <c r="N30" s="9">
        <v>12</v>
      </c>
      <c r="O30" s="9">
        <v>39</v>
      </c>
      <c r="P30" s="9"/>
      <c r="Q30" s="5" t="s">
        <v>17</v>
      </c>
      <c r="R30" s="10">
        <f t="shared" si="4"/>
        <v>0.4144796380090498</v>
      </c>
      <c r="S30" s="10">
        <f t="shared" si="3"/>
        <v>1.8099547511312219E-2</v>
      </c>
      <c r="T30" s="10">
        <f t="shared" si="3"/>
        <v>0.10950226244343891</v>
      </c>
      <c r="U30" s="10">
        <f t="shared" si="3"/>
        <v>0.12217194570135746</v>
      </c>
      <c r="V30" s="16">
        <f t="shared" si="3"/>
        <v>9.864253393665158E-2</v>
      </c>
      <c r="W30" s="10">
        <f t="shared" si="3"/>
        <v>7.0588235294117646E-2</v>
      </c>
      <c r="X30" s="10">
        <f t="shared" si="3"/>
        <v>5.2488687782805431E-2</v>
      </c>
      <c r="Y30" s="10">
        <f t="shared" si="3"/>
        <v>3.8914027149321267E-2</v>
      </c>
      <c r="Z30" s="10">
        <f t="shared" si="3"/>
        <v>2.5339366515837104E-2</v>
      </c>
      <c r="AA30" s="10">
        <f t="shared" si="3"/>
        <v>1.9909502262443438E-2</v>
      </c>
      <c r="AB30" s="10">
        <f t="shared" si="3"/>
        <v>9.0497737556561094E-3</v>
      </c>
      <c r="AC30" s="10">
        <f t="shared" si="3"/>
        <v>5.4298642533936649E-3</v>
      </c>
      <c r="AD30" s="10">
        <f t="shared" si="3"/>
        <v>3.6199095022624436E-3</v>
      </c>
      <c r="AE30" s="10">
        <f t="shared" si="3"/>
        <v>1.1764705882352941E-2</v>
      </c>
    </row>
    <row r="31" spans="1:31" x14ac:dyDescent="0.25">
      <c r="A31" s="5" t="s">
        <v>19</v>
      </c>
      <c r="B31" s="9">
        <v>12099</v>
      </c>
      <c r="C31" s="9">
        <v>426</v>
      </c>
      <c r="D31" s="9">
        <v>3759</v>
      </c>
      <c r="E31" s="9">
        <v>5982</v>
      </c>
      <c r="F31" s="9">
        <v>6372</v>
      </c>
      <c r="G31" s="9">
        <v>5988</v>
      </c>
      <c r="H31" s="9">
        <v>5067</v>
      </c>
      <c r="I31" s="9">
        <v>4209</v>
      </c>
      <c r="J31" s="9">
        <v>3225</v>
      </c>
      <c r="K31" s="9">
        <v>2427</v>
      </c>
      <c r="L31" s="9">
        <v>1599</v>
      </c>
      <c r="M31" s="9">
        <v>999</v>
      </c>
      <c r="N31" s="9">
        <v>597</v>
      </c>
      <c r="O31" s="9">
        <v>1446</v>
      </c>
      <c r="P31" s="9"/>
      <c r="Q31" s="5" t="s">
        <v>19</v>
      </c>
      <c r="R31" s="10">
        <f t="shared" si="4"/>
        <v>0.22324937724882368</v>
      </c>
      <c r="S31" s="10">
        <f t="shared" si="3"/>
        <v>7.8605037365070581E-3</v>
      </c>
      <c r="T31" s="10">
        <f t="shared" si="3"/>
        <v>6.9360642125657346E-2</v>
      </c>
      <c r="U31" s="10">
        <f t="shared" si="3"/>
        <v>0.1103791862717963</v>
      </c>
      <c r="V31" s="10">
        <f t="shared" si="3"/>
        <v>0.11757542208690838</v>
      </c>
      <c r="W31" s="10">
        <f t="shared" si="3"/>
        <v>0.11048989759202879</v>
      </c>
      <c r="X31" s="10">
        <f t="shared" si="3"/>
        <v>9.3495709936340987E-2</v>
      </c>
      <c r="Y31" s="10">
        <f t="shared" si="3"/>
        <v>7.7663991143094385E-2</v>
      </c>
      <c r="Z31" s="10">
        <f t="shared" si="3"/>
        <v>5.9507334624965401E-2</v>
      </c>
      <c r="AA31" s="10">
        <f t="shared" si="3"/>
        <v>4.4782729034043733E-2</v>
      </c>
      <c r="AB31" s="10">
        <f t="shared" si="3"/>
        <v>2.9504566841959592E-2</v>
      </c>
      <c r="AC31" s="10">
        <f t="shared" si="3"/>
        <v>1.8433434818710213E-2</v>
      </c>
      <c r="AD31" s="10">
        <f t="shared" si="3"/>
        <v>1.1015776363133131E-2</v>
      </c>
      <c r="AE31" s="10">
        <f t="shared" si="3"/>
        <v>2.6681428176030999E-2</v>
      </c>
    </row>
    <row r="32" spans="1:31" x14ac:dyDescent="0.25">
      <c r="A32" s="5" t="s">
        <v>21</v>
      </c>
      <c r="B32" s="9">
        <v>1677</v>
      </c>
      <c r="C32" s="9">
        <v>81</v>
      </c>
      <c r="D32" s="9">
        <v>1002</v>
      </c>
      <c r="E32" s="9">
        <v>1764</v>
      </c>
      <c r="F32" s="9">
        <v>1758</v>
      </c>
      <c r="G32" s="9">
        <v>1692</v>
      </c>
      <c r="H32" s="9">
        <v>1254</v>
      </c>
      <c r="I32" s="9">
        <v>876</v>
      </c>
      <c r="J32" s="9">
        <v>603</v>
      </c>
      <c r="K32" s="9">
        <v>417</v>
      </c>
      <c r="L32" s="9">
        <v>249</v>
      </c>
      <c r="M32" s="9">
        <v>144</v>
      </c>
      <c r="N32" s="9">
        <v>78</v>
      </c>
      <c r="O32" s="9">
        <v>174</v>
      </c>
      <c r="P32" s="9"/>
      <c r="Q32" s="5" t="s">
        <v>21</v>
      </c>
      <c r="R32" s="10">
        <f t="shared" si="4"/>
        <v>0.14249299005862859</v>
      </c>
      <c r="S32" s="10">
        <f t="shared" si="3"/>
        <v>6.8824878919194494E-3</v>
      </c>
      <c r="T32" s="10">
        <f t="shared" si="3"/>
        <v>8.5138924292633186E-2</v>
      </c>
      <c r="U32" s="10">
        <f t="shared" si="3"/>
        <v>0.149885291868468</v>
      </c>
      <c r="V32" s="10">
        <f t="shared" si="3"/>
        <v>0.14937547795054806</v>
      </c>
      <c r="W32" s="10">
        <f t="shared" si="3"/>
        <v>0.1437675248534285</v>
      </c>
      <c r="X32" s="10">
        <f t="shared" si="3"/>
        <v>0.10655110884527147</v>
      </c>
      <c r="Y32" s="10">
        <f t="shared" si="3"/>
        <v>7.4432832016314052E-2</v>
      </c>
      <c r="Z32" s="10">
        <f t="shared" si="3"/>
        <v>5.1236298750955901E-2</v>
      </c>
      <c r="AA32" s="10">
        <f t="shared" si="3"/>
        <v>3.5432067295437165E-2</v>
      </c>
      <c r="AB32" s="10">
        <f t="shared" si="3"/>
        <v>2.1157277593678307E-2</v>
      </c>
      <c r="AC32" s="16">
        <f t="shared" si="3"/>
        <v>1.2235534030079022E-2</v>
      </c>
      <c r="AD32" s="16">
        <f t="shared" si="3"/>
        <v>6.6275809329594702E-3</v>
      </c>
      <c r="AE32" s="10">
        <f t="shared" si="3"/>
        <v>1.4784603619678817E-2</v>
      </c>
    </row>
    <row r="33" spans="1:45" x14ac:dyDescent="0.25">
      <c r="A33" s="3" t="s">
        <v>23</v>
      </c>
      <c r="B33" s="11">
        <v>23970</v>
      </c>
      <c r="C33" s="11">
        <v>381</v>
      </c>
      <c r="D33" s="11">
        <v>2520</v>
      </c>
      <c r="E33" s="11">
        <v>2484</v>
      </c>
      <c r="F33" s="11">
        <v>2109</v>
      </c>
      <c r="G33" s="11">
        <v>1671</v>
      </c>
      <c r="H33" s="11">
        <v>1350</v>
      </c>
      <c r="I33" s="11">
        <v>978</v>
      </c>
      <c r="J33" s="11">
        <v>633</v>
      </c>
      <c r="K33" s="11">
        <v>444</v>
      </c>
      <c r="L33" s="11">
        <v>297</v>
      </c>
      <c r="M33" s="11">
        <v>201</v>
      </c>
      <c r="N33" s="11">
        <v>135</v>
      </c>
      <c r="O33" s="11">
        <v>507</v>
      </c>
      <c r="P33" s="9"/>
      <c r="Q33" s="3" t="s">
        <v>23</v>
      </c>
      <c r="R33" s="12">
        <f t="shared" si="4"/>
        <v>0.63614649681528668</v>
      </c>
      <c r="S33" s="12">
        <f t="shared" si="3"/>
        <v>1.0111464968152866E-2</v>
      </c>
      <c r="T33" s="12">
        <f t="shared" si="3"/>
        <v>6.6878980891719744E-2</v>
      </c>
      <c r="U33" s="12">
        <f t="shared" si="3"/>
        <v>6.5923566878980891E-2</v>
      </c>
      <c r="V33" s="12">
        <f t="shared" si="3"/>
        <v>5.5971337579617836E-2</v>
      </c>
      <c r="W33" s="12">
        <f t="shared" si="3"/>
        <v>4.4347133757961781E-2</v>
      </c>
      <c r="X33" s="12">
        <f t="shared" si="3"/>
        <v>3.5828025477707005E-2</v>
      </c>
      <c r="Y33" s="12">
        <f t="shared" si="3"/>
        <v>2.5955414012738855E-2</v>
      </c>
      <c r="Z33" s="12">
        <f t="shared" si="3"/>
        <v>1.6799363057324841E-2</v>
      </c>
      <c r="AA33" s="12">
        <f t="shared" si="3"/>
        <v>1.1783439490445861E-2</v>
      </c>
      <c r="AB33" s="12">
        <f t="shared" si="3"/>
        <v>7.8821656050955414E-3</v>
      </c>
      <c r="AC33" s="12">
        <f t="shared" si="3"/>
        <v>5.3343949044585984E-3</v>
      </c>
      <c r="AD33" s="12">
        <f t="shared" si="3"/>
        <v>3.5828025477707007E-3</v>
      </c>
      <c r="AE33" s="12">
        <f t="shared" si="3"/>
        <v>1.3455414012738854E-2</v>
      </c>
    </row>
    <row r="34" spans="1:45" x14ac:dyDescent="0.25">
      <c r="A34" s="13" t="s">
        <v>109</v>
      </c>
      <c r="B34" s="11">
        <f>SUM(B24:B33)</f>
        <v>59625</v>
      </c>
      <c r="C34" s="11">
        <f t="shared" ref="C34:O34" si="5">SUM(C24:C33)</f>
        <v>1260</v>
      </c>
      <c r="D34" s="11">
        <f t="shared" si="5"/>
        <v>10245</v>
      </c>
      <c r="E34" s="11">
        <f t="shared" si="5"/>
        <v>13524</v>
      </c>
      <c r="F34" s="11">
        <f t="shared" si="5"/>
        <v>12915</v>
      </c>
      <c r="G34" s="11">
        <f t="shared" si="5"/>
        <v>11409</v>
      </c>
      <c r="H34" s="11">
        <f t="shared" si="5"/>
        <v>9195</v>
      </c>
      <c r="I34" s="11">
        <f t="shared" si="5"/>
        <v>7194</v>
      </c>
      <c r="J34" s="11">
        <f t="shared" si="5"/>
        <v>5235</v>
      </c>
      <c r="K34" s="11">
        <f t="shared" si="5"/>
        <v>3828</v>
      </c>
      <c r="L34" s="11">
        <f t="shared" si="5"/>
        <v>2478</v>
      </c>
      <c r="M34" s="11">
        <f t="shared" si="5"/>
        <v>1539</v>
      </c>
      <c r="N34" s="11">
        <f t="shared" si="5"/>
        <v>951</v>
      </c>
      <c r="O34" s="11">
        <f t="shared" si="5"/>
        <v>2571</v>
      </c>
      <c r="P34" s="9"/>
      <c r="Q34" s="13" t="s">
        <v>109</v>
      </c>
      <c r="R34" s="14">
        <f t="shared" si="4"/>
        <v>0.41998605329332461</v>
      </c>
      <c r="S34" s="14">
        <f t="shared" si="3"/>
        <v>8.8751769752551616E-3</v>
      </c>
      <c r="T34" s="14">
        <f t="shared" si="3"/>
        <v>7.2163641358324704E-2</v>
      </c>
      <c r="U34" s="14">
        <f t="shared" si="3"/>
        <v>9.5260232867738728E-2</v>
      </c>
      <c r="V34" s="14">
        <f t="shared" si="3"/>
        <v>9.0970563996365397E-2</v>
      </c>
      <c r="W34" s="14">
        <f t="shared" si="3"/>
        <v>8.0362614373560431E-2</v>
      </c>
      <c r="X34" s="14">
        <f t="shared" si="3"/>
        <v>6.4767660545612074E-2</v>
      </c>
      <c r="Y34" s="14">
        <f t="shared" si="3"/>
        <v>5.0673034253956847E-2</v>
      </c>
      <c r="Z34" s="14">
        <f t="shared" si="3"/>
        <v>3.6874247194810132E-2</v>
      </c>
      <c r="AA34" s="14">
        <f t="shared" si="3"/>
        <v>2.6963632905775206E-2</v>
      </c>
      <c r="AB34" s="14">
        <f t="shared" si="3"/>
        <v>1.7454514718001819E-2</v>
      </c>
      <c r="AC34" s="14">
        <f t="shared" si="3"/>
        <v>1.0840394734061662E-2</v>
      </c>
      <c r="AD34" s="14">
        <f t="shared" si="3"/>
        <v>6.6986454789425857E-3</v>
      </c>
      <c r="AE34" s="14">
        <f t="shared" si="3"/>
        <v>1.810958730427065E-2</v>
      </c>
    </row>
    <row r="37" spans="1:45" x14ac:dyDescent="0.25">
      <c r="A37" s="2" t="s">
        <v>208</v>
      </c>
      <c r="X37" s="2" t="s">
        <v>209</v>
      </c>
    </row>
    <row r="38" spans="1:45" x14ac:dyDescent="0.25">
      <c r="A38" s="3"/>
      <c r="B38" s="3"/>
      <c r="C38" s="3"/>
      <c r="D38" s="3"/>
      <c r="E38" s="3"/>
      <c r="F38" s="3"/>
      <c r="G38" s="3"/>
      <c r="H38" s="3"/>
      <c r="I38" s="3"/>
      <c r="J38" s="3"/>
      <c r="K38" s="3"/>
      <c r="L38" s="3"/>
      <c r="M38" s="3"/>
      <c r="N38" s="3"/>
      <c r="O38" s="3"/>
      <c r="P38" s="3"/>
      <c r="Q38" s="3"/>
      <c r="R38" s="3"/>
      <c r="S38" s="3"/>
      <c r="T38" s="3"/>
      <c r="U38" s="3"/>
      <c r="V38" s="3"/>
      <c r="X38" s="3"/>
      <c r="Y38" s="3"/>
      <c r="Z38" s="3"/>
      <c r="AA38" s="3"/>
      <c r="AB38" s="3"/>
      <c r="AC38" s="3"/>
      <c r="AD38" s="3"/>
      <c r="AE38" s="3"/>
      <c r="AF38" s="3"/>
      <c r="AG38" s="3"/>
      <c r="AH38" s="3"/>
      <c r="AI38" s="3"/>
      <c r="AJ38" s="3"/>
      <c r="AK38" s="3"/>
      <c r="AL38" s="3"/>
      <c r="AM38" s="3"/>
      <c r="AN38" s="3"/>
      <c r="AO38" s="3"/>
      <c r="AP38" s="3"/>
      <c r="AQ38" s="3"/>
      <c r="AR38" s="3"/>
      <c r="AS38" s="3"/>
    </row>
    <row r="39" spans="1:45" x14ac:dyDescent="0.25">
      <c r="A39" s="4" t="s">
        <v>2</v>
      </c>
      <c r="B39" s="4" t="s">
        <v>63</v>
      </c>
      <c r="C39" s="4" t="s">
        <v>65</v>
      </c>
      <c r="D39" s="4" t="s">
        <v>67</v>
      </c>
      <c r="E39" s="4" t="s">
        <v>69</v>
      </c>
      <c r="F39" s="4" t="s">
        <v>71</v>
      </c>
      <c r="G39" s="4" t="s">
        <v>73</v>
      </c>
      <c r="H39" s="4" t="s">
        <v>75</v>
      </c>
      <c r="I39" s="4" t="s">
        <v>77</v>
      </c>
      <c r="J39" s="4" t="s">
        <v>79</v>
      </c>
      <c r="K39" s="4" t="s">
        <v>81</v>
      </c>
      <c r="L39" s="4" t="s">
        <v>83</v>
      </c>
      <c r="M39" s="4" t="s">
        <v>85</v>
      </c>
      <c r="N39" s="4" t="s">
        <v>87</v>
      </c>
      <c r="O39" s="4" t="s">
        <v>89</v>
      </c>
      <c r="P39" s="4" t="s">
        <v>91</v>
      </c>
      <c r="Q39" s="4" t="s">
        <v>93</v>
      </c>
      <c r="R39" s="4" t="s">
        <v>95</v>
      </c>
      <c r="S39" s="4" t="s">
        <v>97</v>
      </c>
      <c r="T39" s="4" t="s">
        <v>99</v>
      </c>
      <c r="U39" s="4" t="s">
        <v>101</v>
      </c>
      <c r="V39" s="4" t="s">
        <v>103</v>
      </c>
      <c r="X39" s="4" t="s">
        <v>2</v>
      </c>
      <c r="Y39" s="4" t="s">
        <v>63</v>
      </c>
      <c r="Z39" s="4" t="s">
        <v>65</v>
      </c>
      <c r="AA39" s="4" t="s">
        <v>67</v>
      </c>
      <c r="AB39" s="4" t="s">
        <v>69</v>
      </c>
      <c r="AC39" s="4" t="s">
        <v>71</v>
      </c>
      <c r="AD39" s="4" t="s">
        <v>73</v>
      </c>
      <c r="AE39" s="4" t="s">
        <v>75</v>
      </c>
      <c r="AF39" s="4" t="s">
        <v>77</v>
      </c>
      <c r="AG39" s="4" t="s">
        <v>79</v>
      </c>
      <c r="AH39" s="4" t="s">
        <v>81</v>
      </c>
      <c r="AI39" s="4" t="s">
        <v>83</v>
      </c>
      <c r="AJ39" s="4" t="s">
        <v>85</v>
      </c>
      <c r="AK39" s="4" t="s">
        <v>87</v>
      </c>
      <c r="AL39" s="4" t="s">
        <v>89</v>
      </c>
      <c r="AM39" s="4" t="s">
        <v>91</v>
      </c>
      <c r="AN39" s="4" t="s">
        <v>93</v>
      </c>
      <c r="AO39" s="4" t="s">
        <v>95</v>
      </c>
      <c r="AP39" s="4" t="s">
        <v>97</v>
      </c>
      <c r="AQ39" s="4" t="s">
        <v>99</v>
      </c>
      <c r="AR39" s="4" t="s">
        <v>101</v>
      </c>
      <c r="AS39" s="4" t="s">
        <v>103</v>
      </c>
    </row>
    <row r="40" spans="1:45" x14ac:dyDescent="0.25">
      <c r="A40" s="5" t="s">
        <v>5</v>
      </c>
      <c r="B40" s="18">
        <v>9</v>
      </c>
      <c r="C40" s="18">
        <v>0</v>
      </c>
      <c r="D40" s="18">
        <v>15</v>
      </c>
      <c r="E40" s="18">
        <v>0</v>
      </c>
      <c r="F40" s="18">
        <v>0</v>
      </c>
      <c r="G40" s="18">
        <v>0</v>
      </c>
      <c r="H40" s="18">
        <v>12</v>
      </c>
      <c r="I40" s="18">
        <v>0</v>
      </c>
      <c r="J40" s="18">
        <v>0</v>
      </c>
      <c r="K40" s="18">
        <v>0</v>
      </c>
      <c r="L40" s="18">
        <v>0</v>
      </c>
      <c r="M40" s="18">
        <v>0</v>
      </c>
      <c r="N40" s="18">
        <v>0</v>
      </c>
      <c r="O40" s="18">
        <v>9</v>
      </c>
      <c r="P40" s="18">
        <v>0</v>
      </c>
      <c r="Q40" s="18">
        <v>0</v>
      </c>
      <c r="R40" s="18">
        <v>12</v>
      </c>
      <c r="S40" s="18">
        <v>0</v>
      </c>
      <c r="T40" s="18">
        <v>0</v>
      </c>
      <c r="U40" s="18">
        <v>0</v>
      </c>
      <c r="V40" s="18">
        <v>6</v>
      </c>
      <c r="X40" s="5" t="s">
        <v>5</v>
      </c>
      <c r="Y40" s="37">
        <f>B40/SUM($B40:$V40)</f>
        <v>0.14285714285714285</v>
      </c>
      <c r="Z40" s="37">
        <f t="shared" ref="Z40:AO50" si="6">C40/SUM($B40:$V40)</f>
        <v>0</v>
      </c>
      <c r="AA40" s="19">
        <f t="shared" si="6"/>
        <v>0.23809523809523808</v>
      </c>
      <c r="AB40" s="37">
        <f t="shared" si="6"/>
        <v>0</v>
      </c>
      <c r="AC40" s="37">
        <f t="shared" si="6"/>
        <v>0</v>
      </c>
      <c r="AD40" s="37">
        <f t="shared" si="6"/>
        <v>0</v>
      </c>
      <c r="AE40" s="19">
        <f t="shared" si="6"/>
        <v>0.19047619047619047</v>
      </c>
      <c r="AF40" s="19">
        <f t="shared" si="6"/>
        <v>0</v>
      </c>
      <c r="AG40" s="37">
        <f t="shared" si="6"/>
        <v>0</v>
      </c>
      <c r="AH40" s="37">
        <f t="shared" si="6"/>
        <v>0</v>
      </c>
      <c r="AI40" s="37">
        <f t="shared" si="6"/>
        <v>0</v>
      </c>
      <c r="AJ40" s="37">
        <f t="shared" si="6"/>
        <v>0</v>
      </c>
      <c r="AK40" s="37">
        <f t="shared" si="6"/>
        <v>0</v>
      </c>
      <c r="AL40" s="37">
        <f t="shared" si="6"/>
        <v>0.14285714285714285</v>
      </c>
      <c r="AM40" s="37">
        <f t="shared" si="6"/>
        <v>0</v>
      </c>
      <c r="AN40" s="37">
        <f t="shared" si="6"/>
        <v>0</v>
      </c>
      <c r="AO40" s="19">
        <f t="shared" si="6"/>
        <v>0.19047619047619047</v>
      </c>
      <c r="AP40" s="37">
        <f t="shared" ref="AP40:AS50" si="7">S40/SUM($B40:$V40)</f>
        <v>0</v>
      </c>
      <c r="AQ40" s="37">
        <f t="shared" si="7"/>
        <v>0</v>
      </c>
      <c r="AR40" s="37">
        <f t="shared" si="7"/>
        <v>0</v>
      </c>
      <c r="AS40" s="37">
        <f t="shared" si="7"/>
        <v>9.5238095238095233E-2</v>
      </c>
    </row>
    <row r="41" spans="1:45" x14ac:dyDescent="0.25">
      <c r="A41" s="5" t="s">
        <v>7</v>
      </c>
      <c r="B41" s="18">
        <v>42</v>
      </c>
      <c r="C41" s="18">
        <v>0</v>
      </c>
      <c r="D41" s="18">
        <v>24</v>
      </c>
      <c r="E41" s="18">
        <v>6</v>
      </c>
      <c r="F41" s="18">
        <v>9</v>
      </c>
      <c r="G41" s="18">
        <v>21</v>
      </c>
      <c r="H41" s="18">
        <v>75</v>
      </c>
      <c r="I41" s="18">
        <v>39</v>
      </c>
      <c r="J41" s="18">
        <v>36</v>
      </c>
      <c r="K41" s="18">
        <v>0</v>
      </c>
      <c r="L41" s="18">
        <v>0</v>
      </c>
      <c r="M41" s="18">
        <v>12</v>
      </c>
      <c r="N41" s="18">
        <v>6</v>
      </c>
      <c r="O41" s="18">
        <v>45</v>
      </c>
      <c r="P41" s="18">
        <v>18</v>
      </c>
      <c r="Q41" s="18">
        <v>30</v>
      </c>
      <c r="R41" s="18">
        <v>141</v>
      </c>
      <c r="S41" s="18">
        <v>0</v>
      </c>
      <c r="T41" s="18">
        <v>12</v>
      </c>
      <c r="U41" s="18">
        <v>0</v>
      </c>
      <c r="V41" s="18">
        <v>108</v>
      </c>
      <c r="X41" s="5" t="s">
        <v>7</v>
      </c>
      <c r="Y41" s="19">
        <f t="shared" ref="Y41:Y50" si="8">B41/SUM($B41:$V41)</f>
        <v>6.7307692307692304E-2</v>
      </c>
      <c r="Z41" s="37">
        <f t="shared" si="6"/>
        <v>0</v>
      </c>
      <c r="AA41" s="19">
        <f t="shared" si="6"/>
        <v>3.8461538461538464E-2</v>
      </c>
      <c r="AB41" s="37">
        <f t="shared" si="6"/>
        <v>9.6153846153846159E-3</v>
      </c>
      <c r="AC41" s="19">
        <f t="shared" si="6"/>
        <v>1.4423076923076924E-2</v>
      </c>
      <c r="AD41" s="37">
        <f t="shared" si="6"/>
        <v>3.3653846153846152E-2</v>
      </c>
      <c r="AE41" s="37">
        <f t="shared" si="6"/>
        <v>0.1201923076923077</v>
      </c>
      <c r="AF41" s="19">
        <f t="shared" si="6"/>
        <v>6.25E-2</v>
      </c>
      <c r="AG41" s="37">
        <f t="shared" si="6"/>
        <v>5.7692307692307696E-2</v>
      </c>
      <c r="AH41" s="19">
        <f t="shared" si="6"/>
        <v>0</v>
      </c>
      <c r="AI41" s="19">
        <f t="shared" si="6"/>
        <v>0</v>
      </c>
      <c r="AJ41" s="37">
        <f t="shared" si="6"/>
        <v>1.9230769230769232E-2</v>
      </c>
      <c r="AK41" s="19">
        <f t="shared" si="6"/>
        <v>9.6153846153846159E-3</v>
      </c>
      <c r="AL41" s="19">
        <f t="shared" si="6"/>
        <v>7.2115384615384609E-2</v>
      </c>
      <c r="AM41" s="37">
        <f t="shared" si="6"/>
        <v>2.8846153846153848E-2</v>
      </c>
      <c r="AN41" s="19">
        <f t="shared" si="6"/>
        <v>4.807692307692308E-2</v>
      </c>
      <c r="AO41" s="19">
        <f t="shared" si="6"/>
        <v>0.22596153846153846</v>
      </c>
      <c r="AP41" s="19">
        <f t="shared" si="7"/>
        <v>0</v>
      </c>
      <c r="AQ41" s="37">
        <f t="shared" si="7"/>
        <v>1.9230769230769232E-2</v>
      </c>
      <c r="AR41" s="19">
        <f t="shared" si="7"/>
        <v>0</v>
      </c>
      <c r="AS41" s="19">
        <f t="shared" si="7"/>
        <v>0.17307692307692307</v>
      </c>
    </row>
    <row r="42" spans="1:45" x14ac:dyDescent="0.25">
      <c r="A42" s="5" t="s">
        <v>9</v>
      </c>
      <c r="B42" s="18">
        <v>117</v>
      </c>
      <c r="C42" s="18">
        <v>0</v>
      </c>
      <c r="D42" s="18">
        <v>90</v>
      </c>
      <c r="E42" s="18">
        <v>12</v>
      </c>
      <c r="F42" s="18">
        <v>51</v>
      </c>
      <c r="G42" s="18">
        <v>51</v>
      </c>
      <c r="H42" s="18">
        <v>177</v>
      </c>
      <c r="I42" s="18">
        <v>168</v>
      </c>
      <c r="J42" s="18">
        <v>72</v>
      </c>
      <c r="K42" s="18">
        <v>18</v>
      </c>
      <c r="L42" s="18">
        <v>9</v>
      </c>
      <c r="M42" s="18">
        <v>21</v>
      </c>
      <c r="N42" s="18">
        <v>66</v>
      </c>
      <c r="O42" s="18">
        <v>186</v>
      </c>
      <c r="P42" s="18">
        <v>33</v>
      </c>
      <c r="Q42" s="18">
        <v>78</v>
      </c>
      <c r="R42" s="18">
        <v>123</v>
      </c>
      <c r="S42" s="18">
        <v>42</v>
      </c>
      <c r="T42" s="18">
        <v>39</v>
      </c>
      <c r="U42" s="18">
        <v>6</v>
      </c>
      <c r="V42" s="18">
        <v>192</v>
      </c>
      <c r="X42" s="5" t="s">
        <v>9</v>
      </c>
      <c r="Y42" s="19">
        <f t="shared" si="8"/>
        <v>7.5435203094777567E-2</v>
      </c>
      <c r="Z42" s="37">
        <f t="shared" si="6"/>
        <v>0</v>
      </c>
      <c r="AA42" s="19">
        <f t="shared" si="6"/>
        <v>5.8027079303675046E-2</v>
      </c>
      <c r="AB42" s="37">
        <f t="shared" si="6"/>
        <v>7.7369439071566732E-3</v>
      </c>
      <c r="AC42" s="19">
        <f t="shared" si="6"/>
        <v>3.2882011605415859E-2</v>
      </c>
      <c r="AD42" s="37">
        <f t="shared" si="6"/>
        <v>3.2882011605415859E-2</v>
      </c>
      <c r="AE42" s="37">
        <f t="shared" si="6"/>
        <v>0.11411992263056092</v>
      </c>
      <c r="AF42" s="19">
        <f t="shared" si="6"/>
        <v>0.10831721470019343</v>
      </c>
      <c r="AG42" s="37">
        <f t="shared" si="6"/>
        <v>4.6421663442940041E-2</v>
      </c>
      <c r="AH42" s="37">
        <f t="shared" si="6"/>
        <v>1.160541586073501E-2</v>
      </c>
      <c r="AI42" s="37">
        <f t="shared" si="6"/>
        <v>5.8027079303675051E-3</v>
      </c>
      <c r="AJ42" s="37">
        <f t="shared" si="6"/>
        <v>1.3539651837524178E-2</v>
      </c>
      <c r="AK42" s="19">
        <f t="shared" si="6"/>
        <v>4.2553191489361701E-2</v>
      </c>
      <c r="AL42" s="37">
        <f t="shared" si="6"/>
        <v>0.11992263056092843</v>
      </c>
      <c r="AM42" s="37">
        <f t="shared" si="6"/>
        <v>2.1276595744680851E-2</v>
      </c>
      <c r="AN42" s="19">
        <f t="shared" si="6"/>
        <v>5.0290135396518373E-2</v>
      </c>
      <c r="AO42" s="37">
        <f t="shared" si="6"/>
        <v>7.9303675048355893E-2</v>
      </c>
      <c r="AP42" s="19">
        <f t="shared" si="7"/>
        <v>2.7079303675048357E-2</v>
      </c>
      <c r="AQ42" s="37">
        <f t="shared" si="7"/>
        <v>2.5145067698259187E-2</v>
      </c>
      <c r="AR42" s="19">
        <f t="shared" si="7"/>
        <v>3.8684719535783366E-3</v>
      </c>
      <c r="AS42" s="19">
        <f t="shared" si="7"/>
        <v>0.12379110251450677</v>
      </c>
    </row>
    <row r="43" spans="1:45" x14ac:dyDescent="0.25">
      <c r="A43" s="5" t="s">
        <v>11</v>
      </c>
      <c r="B43" s="18">
        <v>63</v>
      </c>
      <c r="C43" s="18">
        <v>0</v>
      </c>
      <c r="D43" s="18">
        <v>27</v>
      </c>
      <c r="E43" s="18">
        <v>0</v>
      </c>
      <c r="F43" s="18">
        <v>21</v>
      </c>
      <c r="G43" s="18">
        <v>0</v>
      </c>
      <c r="H43" s="18">
        <v>0</v>
      </c>
      <c r="I43" s="18">
        <v>0</v>
      </c>
      <c r="J43" s="18">
        <v>15</v>
      </c>
      <c r="K43" s="18">
        <v>0</v>
      </c>
      <c r="L43" s="18">
        <v>0</v>
      </c>
      <c r="M43" s="18">
        <v>0</v>
      </c>
      <c r="N43" s="18">
        <v>0</v>
      </c>
      <c r="O43" s="18">
        <v>42</v>
      </c>
      <c r="P43" s="18">
        <v>0</v>
      </c>
      <c r="Q43" s="18">
        <v>0</v>
      </c>
      <c r="R43" s="18">
        <v>0</v>
      </c>
      <c r="S43" s="18">
        <v>0</v>
      </c>
      <c r="T43" s="18">
        <v>0</v>
      </c>
      <c r="U43" s="18">
        <v>0</v>
      </c>
      <c r="V43" s="18">
        <v>36</v>
      </c>
      <c r="X43" s="5" t="s">
        <v>11</v>
      </c>
      <c r="Y43" s="19">
        <f t="shared" si="8"/>
        <v>0.30882352941176472</v>
      </c>
      <c r="Z43" s="37">
        <f t="shared" si="6"/>
        <v>0</v>
      </c>
      <c r="AA43" s="19">
        <f t="shared" si="6"/>
        <v>0.13235294117647059</v>
      </c>
      <c r="AB43" s="37">
        <f t="shared" si="6"/>
        <v>0</v>
      </c>
      <c r="AC43" s="19">
        <f t="shared" si="6"/>
        <v>0.10294117647058823</v>
      </c>
      <c r="AD43" s="19">
        <f t="shared" si="6"/>
        <v>0</v>
      </c>
      <c r="AE43" s="19">
        <f t="shared" si="6"/>
        <v>0</v>
      </c>
      <c r="AF43" s="19">
        <f t="shared" si="6"/>
        <v>0</v>
      </c>
      <c r="AG43" s="37">
        <f t="shared" si="6"/>
        <v>7.3529411764705885E-2</v>
      </c>
      <c r="AH43" s="37">
        <f t="shared" si="6"/>
        <v>0</v>
      </c>
      <c r="AI43" s="37">
        <f t="shared" si="6"/>
        <v>0</v>
      </c>
      <c r="AJ43" s="37">
        <f t="shared" si="6"/>
        <v>0</v>
      </c>
      <c r="AK43" s="19">
        <f t="shared" si="6"/>
        <v>0</v>
      </c>
      <c r="AL43" s="19">
        <f t="shared" si="6"/>
        <v>0.20588235294117646</v>
      </c>
      <c r="AM43" s="19">
        <f t="shared" si="6"/>
        <v>0</v>
      </c>
      <c r="AN43" s="19">
        <f t="shared" si="6"/>
        <v>0</v>
      </c>
      <c r="AO43" s="19">
        <f t="shared" si="6"/>
        <v>0</v>
      </c>
      <c r="AP43" s="37">
        <f t="shared" si="7"/>
        <v>0</v>
      </c>
      <c r="AQ43" s="19">
        <f t="shared" si="7"/>
        <v>0</v>
      </c>
      <c r="AR43" s="37">
        <f t="shared" si="7"/>
        <v>0</v>
      </c>
      <c r="AS43" s="37">
        <f t="shared" si="7"/>
        <v>0.17647058823529413</v>
      </c>
    </row>
    <row r="44" spans="1:45" x14ac:dyDescent="0.25">
      <c r="A44" s="5" t="s">
        <v>13</v>
      </c>
      <c r="B44" s="18">
        <v>120</v>
      </c>
      <c r="C44" s="18">
        <v>0</v>
      </c>
      <c r="D44" s="18">
        <v>72</v>
      </c>
      <c r="E44" s="18">
        <v>9</v>
      </c>
      <c r="F44" s="18">
        <v>30</v>
      </c>
      <c r="G44" s="18">
        <v>24</v>
      </c>
      <c r="H44" s="18">
        <v>93</v>
      </c>
      <c r="I44" s="18">
        <v>81</v>
      </c>
      <c r="J44" s="18">
        <v>21</v>
      </c>
      <c r="K44" s="18">
        <v>6</v>
      </c>
      <c r="L44" s="18">
        <v>9</v>
      </c>
      <c r="M44" s="18">
        <v>9</v>
      </c>
      <c r="N44" s="18">
        <v>12</v>
      </c>
      <c r="O44" s="18">
        <v>69</v>
      </c>
      <c r="P44" s="18">
        <v>15</v>
      </c>
      <c r="Q44" s="18">
        <v>6</v>
      </c>
      <c r="R44" s="18">
        <v>78</v>
      </c>
      <c r="S44" s="18">
        <v>18</v>
      </c>
      <c r="T44" s="18">
        <v>12</v>
      </c>
      <c r="U44" s="18">
        <v>0</v>
      </c>
      <c r="V44" s="18">
        <v>96</v>
      </c>
      <c r="X44" s="5" t="s">
        <v>13</v>
      </c>
      <c r="Y44" s="19">
        <f t="shared" si="8"/>
        <v>0.15384615384615385</v>
      </c>
      <c r="Z44" s="37">
        <f t="shared" si="6"/>
        <v>0</v>
      </c>
      <c r="AA44" s="19">
        <f t="shared" si="6"/>
        <v>9.2307692307692313E-2</v>
      </c>
      <c r="AB44" s="37">
        <f t="shared" si="6"/>
        <v>1.1538461538461539E-2</v>
      </c>
      <c r="AC44" s="37">
        <f t="shared" si="6"/>
        <v>3.8461538461538464E-2</v>
      </c>
      <c r="AD44" s="37">
        <f t="shared" si="6"/>
        <v>3.0769230769230771E-2</v>
      </c>
      <c r="AE44" s="37">
        <f t="shared" si="6"/>
        <v>0.11923076923076924</v>
      </c>
      <c r="AF44" s="37">
        <f t="shared" si="6"/>
        <v>0.10384615384615385</v>
      </c>
      <c r="AG44" s="19">
        <f t="shared" si="6"/>
        <v>2.6923076923076925E-2</v>
      </c>
      <c r="AH44" s="37">
        <f t="shared" si="6"/>
        <v>7.6923076923076927E-3</v>
      </c>
      <c r="AI44" s="37">
        <f t="shared" si="6"/>
        <v>1.1538461538461539E-2</v>
      </c>
      <c r="AJ44" s="37">
        <f t="shared" si="6"/>
        <v>1.1538461538461539E-2</v>
      </c>
      <c r="AK44" s="19">
        <f t="shared" si="6"/>
        <v>1.5384615384615385E-2</v>
      </c>
      <c r="AL44" s="19">
        <f t="shared" si="6"/>
        <v>8.8461538461538466E-2</v>
      </c>
      <c r="AM44" s="37">
        <f t="shared" si="6"/>
        <v>1.9230769230769232E-2</v>
      </c>
      <c r="AN44" s="19">
        <f t="shared" si="6"/>
        <v>7.6923076923076927E-3</v>
      </c>
      <c r="AO44" s="37">
        <f t="shared" si="6"/>
        <v>0.1</v>
      </c>
      <c r="AP44" s="19">
        <f t="shared" si="7"/>
        <v>2.3076923076923078E-2</v>
      </c>
      <c r="AQ44" s="37">
        <f t="shared" si="7"/>
        <v>1.5384615384615385E-2</v>
      </c>
      <c r="AR44" s="19">
        <f t="shared" si="7"/>
        <v>0</v>
      </c>
      <c r="AS44" s="37">
        <f t="shared" si="7"/>
        <v>0.12307692307692308</v>
      </c>
    </row>
    <row r="45" spans="1:45" x14ac:dyDescent="0.25">
      <c r="A45" s="5" t="s">
        <v>15</v>
      </c>
      <c r="B45" s="18">
        <v>141</v>
      </c>
      <c r="C45" s="18">
        <v>0</v>
      </c>
      <c r="D45" s="18">
        <v>60</v>
      </c>
      <c r="E45" s="18">
        <v>12</v>
      </c>
      <c r="F45" s="18">
        <v>36</v>
      </c>
      <c r="G45" s="18">
        <v>39</v>
      </c>
      <c r="H45" s="18">
        <v>237</v>
      </c>
      <c r="I45" s="18">
        <v>207</v>
      </c>
      <c r="J45" s="18">
        <v>63</v>
      </c>
      <c r="K45" s="18">
        <v>18</v>
      </c>
      <c r="L45" s="18">
        <v>9</v>
      </c>
      <c r="M45" s="18">
        <v>27</v>
      </c>
      <c r="N45" s="18">
        <v>30</v>
      </c>
      <c r="O45" s="18">
        <v>213</v>
      </c>
      <c r="P45" s="18">
        <v>33</v>
      </c>
      <c r="Q45" s="18">
        <v>81</v>
      </c>
      <c r="R45" s="18">
        <v>165</v>
      </c>
      <c r="S45" s="18">
        <v>30</v>
      </c>
      <c r="T45" s="18">
        <v>24</v>
      </c>
      <c r="U45" s="18">
        <v>12</v>
      </c>
      <c r="V45" s="18">
        <v>267</v>
      </c>
      <c r="X45" s="5" t="s">
        <v>15</v>
      </c>
      <c r="Y45" s="19">
        <f t="shared" si="8"/>
        <v>8.2746478873239437E-2</v>
      </c>
      <c r="Z45" s="37">
        <f t="shared" si="6"/>
        <v>0</v>
      </c>
      <c r="AA45" s="19">
        <f t="shared" si="6"/>
        <v>3.5211267605633804E-2</v>
      </c>
      <c r="AB45" s="19">
        <f t="shared" si="6"/>
        <v>7.0422535211267607E-3</v>
      </c>
      <c r="AC45" s="19">
        <f t="shared" si="6"/>
        <v>2.1126760563380281E-2</v>
      </c>
      <c r="AD45" s="19">
        <f t="shared" si="6"/>
        <v>2.2887323943661973E-2</v>
      </c>
      <c r="AE45" s="19">
        <f t="shared" si="6"/>
        <v>0.13908450704225353</v>
      </c>
      <c r="AF45" s="19">
        <f t="shared" si="6"/>
        <v>0.12147887323943662</v>
      </c>
      <c r="AG45" s="19">
        <f t="shared" si="6"/>
        <v>3.6971830985915492E-2</v>
      </c>
      <c r="AH45" s="37">
        <f t="shared" si="6"/>
        <v>1.0563380281690141E-2</v>
      </c>
      <c r="AI45" s="37">
        <f t="shared" si="6"/>
        <v>5.2816901408450703E-3</v>
      </c>
      <c r="AJ45" s="37">
        <f t="shared" si="6"/>
        <v>1.5845070422535211E-2</v>
      </c>
      <c r="AK45" s="19">
        <f t="shared" si="6"/>
        <v>1.7605633802816902E-2</v>
      </c>
      <c r="AL45" s="37">
        <f t="shared" si="6"/>
        <v>0.125</v>
      </c>
      <c r="AM45" s="37">
        <f t="shared" si="6"/>
        <v>1.936619718309859E-2</v>
      </c>
      <c r="AN45" s="19">
        <f t="shared" si="6"/>
        <v>4.7535211267605633E-2</v>
      </c>
      <c r="AO45" s="19">
        <f t="shared" si="6"/>
        <v>9.6830985915492954E-2</v>
      </c>
      <c r="AP45" s="19">
        <f t="shared" si="7"/>
        <v>1.7605633802816902E-2</v>
      </c>
      <c r="AQ45" s="37">
        <f t="shared" si="7"/>
        <v>1.4084507042253521E-2</v>
      </c>
      <c r="AR45" s="37">
        <f t="shared" si="7"/>
        <v>7.0422535211267607E-3</v>
      </c>
      <c r="AS45" s="37">
        <f t="shared" si="7"/>
        <v>0.15669014084507044</v>
      </c>
    </row>
    <row r="46" spans="1:45" x14ac:dyDescent="0.25">
      <c r="A46" s="5" t="s">
        <v>17</v>
      </c>
      <c r="B46" s="18">
        <v>60</v>
      </c>
      <c r="C46" s="18">
        <v>0</v>
      </c>
      <c r="D46" s="18">
        <v>24</v>
      </c>
      <c r="E46" s="18">
        <v>0</v>
      </c>
      <c r="F46" s="18">
        <v>24</v>
      </c>
      <c r="G46" s="18">
        <v>12</v>
      </c>
      <c r="H46" s="18">
        <v>87</v>
      </c>
      <c r="I46" s="18">
        <v>78</v>
      </c>
      <c r="J46" s="18">
        <v>18</v>
      </c>
      <c r="K46" s="18">
        <v>0</v>
      </c>
      <c r="L46" s="18">
        <v>6</v>
      </c>
      <c r="M46" s="18">
        <v>12</v>
      </c>
      <c r="N46" s="18">
        <v>33</v>
      </c>
      <c r="O46" s="18">
        <v>72</v>
      </c>
      <c r="P46" s="18">
        <v>12</v>
      </c>
      <c r="Q46" s="18">
        <v>45</v>
      </c>
      <c r="R46" s="18">
        <v>63</v>
      </c>
      <c r="S46" s="18">
        <v>9</v>
      </c>
      <c r="T46" s="18">
        <v>21</v>
      </c>
      <c r="U46" s="18">
        <v>0</v>
      </c>
      <c r="V46" s="18">
        <v>108</v>
      </c>
      <c r="X46" s="5" t="s">
        <v>17</v>
      </c>
      <c r="Y46" s="37">
        <f t="shared" si="8"/>
        <v>8.771929824561403E-2</v>
      </c>
      <c r="Z46" s="37">
        <f t="shared" si="6"/>
        <v>0</v>
      </c>
      <c r="AA46" s="19">
        <f t="shared" si="6"/>
        <v>3.5087719298245612E-2</v>
      </c>
      <c r="AB46" s="19">
        <f t="shared" si="6"/>
        <v>0</v>
      </c>
      <c r="AC46" s="37">
        <f t="shared" si="6"/>
        <v>3.5087719298245612E-2</v>
      </c>
      <c r="AD46" s="19">
        <f t="shared" si="6"/>
        <v>1.7543859649122806E-2</v>
      </c>
      <c r="AE46" s="37">
        <f t="shared" si="6"/>
        <v>0.12719298245614036</v>
      </c>
      <c r="AF46" s="19">
        <f t="shared" si="6"/>
        <v>0.11403508771929824</v>
      </c>
      <c r="AG46" s="19">
        <f t="shared" si="6"/>
        <v>2.6315789473684209E-2</v>
      </c>
      <c r="AH46" s="19">
        <f t="shared" si="6"/>
        <v>0</v>
      </c>
      <c r="AI46" s="37">
        <f t="shared" si="6"/>
        <v>8.771929824561403E-3</v>
      </c>
      <c r="AJ46" s="37">
        <f t="shared" si="6"/>
        <v>1.7543859649122806E-2</v>
      </c>
      <c r="AK46" s="19">
        <f t="shared" si="6"/>
        <v>4.8245614035087717E-2</v>
      </c>
      <c r="AL46" s="37">
        <f t="shared" si="6"/>
        <v>0.10526315789473684</v>
      </c>
      <c r="AM46" s="37">
        <f t="shared" si="6"/>
        <v>1.7543859649122806E-2</v>
      </c>
      <c r="AN46" s="19">
        <f t="shared" si="6"/>
        <v>6.5789473684210523E-2</v>
      </c>
      <c r="AO46" s="37">
        <f t="shared" si="6"/>
        <v>9.2105263157894732E-2</v>
      </c>
      <c r="AP46" s="37">
        <f t="shared" si="7"/>
        <v>1.3157894736842105E-2</v>
      </c>
      <c r="AQ46" s="19">
        <f t="shared" si="7"/>
        <v>3.0701754385964911E-2</v>
      </c>
      <c r="AR46" s="19">
        <f t="shared" si="7"/>
        <v>0</v>
      </c>
      <c r="AS46" s="37">
        <f t="shared" si="7"/>
        <v>0.15789473684210525</v>
      </c>
    </row>
    <row r="47" spans="1:45" x14ac:dyDescent="0.25">
      <c r="A47" s="5" t="s">
        <v>19</v>
      </c>
      <c r="B47" s="18">
        <v>2085</v>
      </c>
      <c r="C47" s="18">
        <v>9</v>
      </c>
      <c r="D47" s="18">
        <v>1554</v>
      </c>
      <c r="E47" s="18">
        <v>270</v>
      </c>
      <c r="F47" s="18">
        <v>975</v>
      </c>
      <c r="G47" s="18">
        <v>705</v>
      </c>
      <c r="H47" s="18">
        <v>2079</v>
      </c>
      <c r="I47" s="18">
        <v>1617</v>
      </c>
      <c r="J47" s="18">
        <v>1002</v>
      </c>
      <c r="K47" s="18">
        <v>174</v>
      </c>
      <c r="L47" s="18">
        <v>168</v>
      </c>
      <c r="M47" s="18">
        <v>378</v>
      </c>
      <c r="N47" s="18">
        <v>552</v>
      </c>
      <c r="O47" s="18">
        <v>2337</v>
      </c>
      <c r="P47" s="18">
        <v>384</v>
      </c>
      <c r="Q47" s="18">
        <v>618</v>
      </c>
      <c r="R47" s="18">
        <v>1563</v>
      </c>
      <c r="S47" s="18">
        <v>204</v>
      </c>
      <c r="T47" s="18">
        <v>384</v>
      </c>
      <c r="U47" s="18">
        <v>177</v>
      </c>
      <c r="V47" s="18">
        <v>2856</v>
      </c>
      <c r="X47" s="5" t="s">
        <v>19</v>
      </c>
      <c r="Y47" s="37">
        <f t="shared" si="8"/>
        <v>0.1037778109601314</v>
      </c>
      <c r="Z47" s="19">
        <f t="shared" si="6"/>
        <v>4.4796177392862478E-4</v>
      </c>
      <c r="AA47" s="19">
        <f t="shared" si="6"/>
        <v>7.7348066298342538E-2</v>
      </c>
      <c r="AB47" s="19">
        <f t="shared" si="6"/>
        <v>1.3438853217858742E-2</v>
      </c>
      <c r="AC47" s="19">
        <f t="shared" si="6"/>
        <v>4.8529192175601019E-2</v>
      </c>
      <c r="AD47" s="37">
        <f t="shared" si="6"/>
        <v>3.5090338957742273E-2</v>
      </c>
      <c r="AE47" s="37">
        <f t="shared" si="6"/>
        <v>0.10347916977751231</v>
      </c>
      <c r="AF47" s="19">
        <f t="shared" si="6"/>
        <v>8.0483798715842908E-2</v>
      </c>
      <c r="AG47" s="37">
        <f t="shared" si="6"/>
        <v>4.987307749738689E-2</v>
      </c>
      <c r="AH47" s="37">
        <f t="shared" si="6"/>
        <v>8.6605942959534117E-3</v>
      </c>
      <c r="AI47" s="37">
        <f t="shared" si="6"/>
        <v>8.3619531133343281E-3</v>
      </c>
      <c r="AJ47" s="37">
        <f t="shared" si="6"/>
        <v>1.881439450500224E-2</v>
      </c>
      <c r="AK47" s="37">
        <f t="shared" si="6"/>
        <v>2.7474988800955651E-2</v>
      </c>
      <c r="AL47" s="19">
        <f t="shared" si="6"/>
        <v>0.1163207406301329</v>
      </c>
      <c r="AM47" s="37">
        <f t="shared" si="6"/>
        <v>1.9113035687621321E-2</v>
      </c>
      <c r="AN47" s="19">
        <f t="shared" si="6"/>
        <v>3.0760041809765565E-2</v>
      </c>
      <c r="AO47" s="19">
        <f t="shared" si="6"/>
        <v>7.7796028072271164E-2</v>
      </c>
      <c r="AP47" s="19">
        <f t="shared" si="7"/>
        <v>1.0153800209048828E-2</v>
      </c>
      <c r="AQ47" s="37">
        <f t="shared" si="7"/>
        <v>1.9113035687621321E-2</v>
      </c>
      <c r="AR47" s="37">
        <f t="shared" si="7"/>
        <v>8.8099148872629544E-3</v>
      </c>
      <c r="AS47" s="37">
        <f t="shared" si="7"/>
        <v>0.1421532029266836</v>
      </c>
    </row>
    <row r="48" spans="1:45" x14ac:dyDescent="0.25">
      <c r="A48" s="5" t="s">
        <v>21</v>
      </c>
      <c r="B48" s="18">
        <v>684</v>
      </c>
      <c r="C48" s="18">
        <v>0</v>
      </c>
      <c r="D48" s="18">
        <v>567</v>
      </c>
      <c r="E48" s="18">
        <v>99</v>
      </c>
      <c r="F48" s="18">
        <v>342</v>
      </c>
      <c r="G48" s="18">
        <v>294</v>
      </c>
      <c r="H48" s="18">
        <v>807</v>
      </c>
      <c r="I48" s="18">
        <v>654</v>
      </c>
      <c r="J48" s="18">
        <v>390</v>
      </c>
      <c r="K48" s="18">
        <v>81</v>
      </c>
      <c r="L48" s="18">
        <v>60</v>
      </c>
      <c r="M48" s="18">
        <v>132</v>
      </c>
      <c r="N48" s="18">
        <v>186</v>
      </c>
      <c r="O48" s="18">
        <v>699</v>
      </c>
      <c r="P48" s="18">
        <v>153</v>
      </c>
      <c r="Q48" s="18">
        <v>270</v>
      </c>
      <c r="R48" s="18">
        <v>693</v>
      </c>
      <c r="S48" s="18">
        <v>90</v>
      </c>
      <c r="T48" s="18">
        <v>147</v>
      </c>
      <c r="U48" s="18">
        <v>66</v>
      </c>
      <c r="V48" s="18">
        <v>1044</v>
      </c>
      <c r="X48" s="5" t="s">
        <v>21</v>
      </c>
      <c r="Y48" s="19">
        <f t="shared" si="8"/>
        <v>9.1713596138374903E-2</v>
      </c>
      <c r="Z48" s="37">
        <f t="shared" si="6"/>
        <v>0</v>
      </c>
      <c r="AA48" s="37">
        <f t="shared" si="6"/>
        <v>7.6025744167337081E-2</v>
      </c>
      <c r="AB48" s="37">
        <f t="shared" si="6"/>
        <v>1.3274336283185841E-2</v>
      </c>
      <c r="AC48" s="37">
        <f t="shared" si="6"/>
        <v>4.5856798069187452E-2</v>
      </c>
      <c r="AD48" s="19">
        <f t="shared" si="6"/>
        <v>3.9420756234915526E-2</v>
      </c>
      <c r="AE48" s="37">
        <f t="shared" si="6"/>
        <v>0.1082059533386967</v>
      </c>
      <c r="AF48" s="37">
        <f t="shared" si="6"/>
        <v>8.7691069991954945E-2</v>
      </c>
      <c r="AG48" s="19">
        <f t="shared" si="6"/>
        <v>5.229283990345937E-2</v>
      </c>
      <c r="AH48" s="19">
        <f t="shared" si="6"/>
        <v>1.0860820595333869E-2</v>
      </c>
      <c r="AI48" s="37">
        <f t="shared" si="6"/>
        <v>8.0450522928399038E-3</v>
      </c>
      <c r="AJ48" s="37">
        <f t="shared" si="6"/>
        <v>1.7699115044247787E-2</v>
      </c>
      <c r="AK48" s="37">
        <f t="shared" si="6"/>
        <v>2.4939662107803701E-2</v>
      </c>
      <c r="AL48" s="19">
        <f t="shared" si="6"/>
        <v>9.3724859211584882E-2</v>
      </c>
      <c r="AM48" s="37">
        <f t="shared" si="6"/>
        <v>2.0514883346741754E-2</v>
      </c>
      <c r="AN48" s="37">
        <f t="shared" si="6"/>
        <v>3.6202735317779566E-2</v>
      </c>
      <c r="AO48" s="19">
        <f t="shared" si="6"/>
        <v>9.2920353982300891E-2</v>
      </c>
      <c r="AP48" s="37">
        <f t="shared" si="7"/>
        <v>1.2067578439259855E-2</v>
      </c>
      <c r="AQ48" s="37">
        <f t="shared" si="7"/>
        <v>1.9710378117457763E-2</v>
      </c>
      <c r="AR48" s="37">
        <f t="shared" si="7"/>
        <v>8.8495575221238937E-3</v>
      </c>
      <c r="AS48" s="37">
        <f t="shared" si="7"/>
        <v>0.13998390989541432</v>
      </c>
    </row>
    <row r="49" spans="1:45" x14ac:dyDescent="0.25">
      <c r="A49" s="3" t="s">
        <v>23</v>
      </c>
      <c r="B49" s="11">
        <v>360</v>
      </c>
      <c r="C49" s="11">
        <v>0</v>
      </c>
      <c r="D49" s="11">
        <v>171</v>
      </c>
      <c r="E49" s="11">
        <v>36</v>
      </c>
      <c r="F49" s="11">
        <v>189</v>
      </c>
      <c r="G49" s="11">
        <v>96</v>
      </c>
      <c r="H49" s="11">
        <v>252</v>
      </c>
      <c r="I49" s="11">
        <v>303</v>
      </c>
      <c r="J49" s="11">
        <v>111</v>
      </c>
      <c r="K49" s="11">
        <v>18</v>
      </c>
      <c r="L49" s="11">
        <v>12</v>
      </c>
      <c r="M49" s="11">
        <v>60</v>
      </c>
      <c r="N49" s="11">
        <v>84</v>
      </c>
      <c r="O49" s="11">
        <v>348</v>
      </c>
      <c r="P49" s="11">
        <v>57</v>
      </c>
      <c r="Q49" s="11">
        <v>93</v>
      </c>
      <c r="R49" s="11">
        <v>153</v>
      </c>
      <c r="S49" s="11">
        <v>36</v>
      </c>
      <c r="T49" s="11">
        <v>60</v>
      </c>
      <c r="U49" s="11">
        <v>39</v>
      </c>
      <c r="V49" s="11">
        <v>387</v>
      </c>
      <c r="X49" s="3" t="s">
        <v>23</v>
      </c>
      <c r="Y49" s="12">
        <f t="shared" si="8"/>
        <v>0.1256544502617801</v>
      </c>
      <c r="Z49" s="14">
        <f t="shared" si="6"/>
        <v>0</v>
      </c>
      <c r="AA49" s="12">
        <f t="shared" si="6"/>
        <v>5.9685863874345553E-2</v>
      </c>
      <c r="AB49" s="14">
        <f t="shared" si="6"/>
        <v>1.2565445026178011E-2</v>
      </c>
      <c r="AC49" s="12">
        <f t="shared" si="6"/>
        <v>6.5968586387434552E-2</v>
      </c>
      <c r="AD49" s="14">
        <f t="shared" si="6"/>
        <v>3.3507853403141365E-2</v>
      </c>
      <c r="AE49" s="12">
        <f t="shared" si="6"/>
        <v>8.7958115183246074E-2</v>
      </c>
      <c r="AF49" s="12">
        <f t="shared" si="6"/>
        <v>0.10575916230366492</v>
      </c>
      <c r="AG49" s="12">
        <f t="shared" si="6"/>
        <v>3.8743455497382201E-2</v>
      </c>
      <c r="AH49" s="14">
        <f t="shared" si="6"/>
        <v>6.2827225130890054E-3</v>
      </c>
      <c r="AI49" s="12">
        <f t="shared" si="6"/>
        <v>4.1884816753926706E-3</v>
      </c>
      <c r="AJ49" s="14">
        <f t="shared" si="6"/>
        <v>2.0942408376963352E-2</v>
      </c>
      <c r="AK49" s="14">
        <f t="shared" si="6"/>
        <v>2.9319371727748691E-2</v>
      </c>
      <c r="AL49" s="14">
        <f t="shared" si="6"/>
        <v>0.12146596858638743</v>
      </c>
      <c r="AM49" s="14">
        <f t="shared" si="6"/>
        <v>1.9895287958115182E-2</v>
      </c>
      <c r="AN49" s="14">
        <f t="shared" si="6"/>
        <v>3.2460732984293195E-2</v>
      </c>
      <c r="AO49" s="12">
        <f t="shared" si="6"/>
        <v>5.3403141361256547E-2</v>
      </c>
      <c r="AP49" s="14">
        <f t="shared" si="7"/>
        <v>1.2565445026178011E-2</v>
      </c>
      <c r="AQ49" s="14">
        <f t="shared" si="7"/>
        <v>2.0942408376963352E-2</v>
      </c>
      <c r="AR49" s="12">
        <f t="shared" si="7"/>
        <v>1.3612565445026177E-2</v>
      </c>
      <c r="AS49" s="14">
        <f t="shared" si="7"/>
        <v>0.13507853403141362</v>
      </c>
    </row>
    <row r="50" spans="1:45" x14ac:dyDescent="0.25">
      <c r="A50" s="13" t="s">
        <v>109</v>
      </c>
      <c r="B50" s="11">
        <f t="shared" ref="B50:V50" si="9">SUM(B40:B49)</f>
        <v>3681</v>
      </c>
      <c r="C50" s="11">
        <f t="shared" si="9"/>
        <v>9</v>
      </c>
      <c r="D50" s="11">
        <f t="shared" si="9"/>
        <v>2604</v>
      </c>
      <c r="E50" s="11">
        <f t="shared" si="9"/>
        <v>444</v>
      </c>
      <c r="F50" s="11">
        <f t="shared" si="9"/>
        <v>1677</v>
      </c>
      <c r="G50" s="11">
        <f t="shared" si="9"/>
        <v>1242</v>
      </c>
      <c r="H50" s="11">
        <f t="shared" si="9"/>
        <v>3819</v>
      </c>
      <c r="I50" s="11">
        <f t="shared" si="9"/>
        <v>3147</v>
      </c>
      <c r="J50" s="11">
        <f t="shared" si="9"/>
        <v>1728</v>
      </c>
      <c r="K50" s="11">
        <f t="shared" si="9"/>
        <v>315</v>
      </c>
      <c r="L50" s="11">
        <f t="shared" si="9"/>
        <v>273</v>
      </c>
      <c r="M50" s="11">
        <f t="shared" si="9"/>
        <v>651</v>
      </c>
      <c r="N50" s="11">
        <f t="shared" si="9"/>
        <v>969</v>
      </c>
      <c r="O50" s="11">
        <f t="shared" si="9"/>
        <v>4020</v>
      </c>
      <c r="P50" s="11">
        <f t="shared" si="9"/>
        <v>705</v>
      </c>
      <c r="Q50" s="11">
        <f t="shared" si="9"/>
        <v>1221</v>
      </c>
      <c r="R50" s="11">
        <f t="shared" si="9"/>
        <v>2991</v>
      </c>
      <c r="S50" s="11">
        <f t="shared" si="9"/>
        <v>429</v>
      </c>
      <c r="T50" s="11">
        <f t="shared" si="9"/>
        <v>699</v>
      </c>
      <c r="U50" s="11">
        <f t="shared" si="9"/>
        <v>300</v>
      </c>
      <c r="V50" s="11">
        <f t="shared" si="9"/>
        <v>5100</v>
      </c>
      <c r="X50" s="13" t="s">
        <v>109</v>
      </c>
      <c r="Y50" s="14">
        <f t="shared" si="8"/>
        <v>0.10218187874750166</v>
      </c>
      <c r="Z50" s="14">
        <f t="shared" si="6"/>
        <v>2.4983344437041972E-4</v>
      </c>
      <c r="AA50" s="14">
        <f t="shared" si="6"/>
        <v>7.2285143237841437E-2</v>
      </c>
      <c r="AB50" s="14">
        <f t="shared" si="6"/>
        <v>1.2325116588940706E-2</v>
      </c>
      <c r="AC50" s="14">
        <f t="shared" si="6"/>
        <v>4.6552298467688207E-2</v>
      </c>
      <c r="AD50" s="14">
        <f t="shared" si="6"/>
        <v>3.4477015323117921E-2</v>
      </c>
      <c r="AE50" s="14">
        <f t="shared" si="6"/>
        <v>0.1060126582278481</v>
      </c>
      <c r="AF50" s="14">
        <f t="shared" si="6"/>
        <v>8.735842771485676E-2</v>
      </c>
      <c r="AG50" s="14">
        <f t="shared" si="6"/>
        <v>4.7968021319120584E-2</v>
      </c>
      <c r="AH50" s="14">
        <f t="shared" si="6"/>
        <v>8.7441705529646904E-3</v>
      </c>
      <c r="AI50" s="14">
        <f t="shared" si="6"/>
        <v>7.5782811459027318E-3</v>
      </c>
      <c r="AJ50" s="14">
        <f t="shared" si="6"/>
        <v>1.8071285809460359E-2</v>
      </c>
      <c r="AK50" s="14">
        <f t="shared" si="6"/>
        <v>2.6898734177215191E-2</v>
      </c>
      <c r="AL50" s="14">
        <f t="shared" si="6"/>
        <v>0.11159227181878748</v>
      </c>
      <c r="AM50" s="14">
        <f t="shared" si="6"/>
        <v>1.9570286475682878E-2</v>
      </c>
      <c r="AN50" s="14">
        <f t="shared" si="6"/>
        <v>3.3894070619586943E-2</v>
      </c>
      <c r="AO50" s="14">
        <f t="shared" si="6"/>
        <v>8.3027981345769483E-2</v>
      </c>
      <c r="AP50" s="14">
        <f t="shared" si="7"/>
        <v>1.1908727514990006E-2</v>
      </c>
      <c r="AQ50" s="14">
        <f t="shared" si="7"/>
        <v>1.9403730846102599E-2</v>
      </c>
      <c r="AR50" s="14">
        <f t="shared" si="7"/>
        <v>8.327781479013991E-3</v>
      </c>
      <c r="AS50" s="14">
        <f t="shared" si="7"/>
        <v>0.14157228514323783</v>
      </c>
    </row>
    <row r="52" spans="1:45" x14ac:dyDescent="0.25">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row>
    <row r="53" spans="1:45" x14ac:dyDescent="0.25">
      <c r="A53" s="151" t="s">
        <v>629</v>
      </c>
      <c r="B53" s="113"/>
      <c r="C53" s="113"/>
      <c r="D53" s="113"/>
      <c r="E53" s="113"/>
      <c r="F53" s="113"/>
      <c r="G53" s="113"/>
      <c r="H53" s="113"/>
      <c r="I53" s="113"/>
      <c r="J53" s="113"/>
      <c r="K53" s="113"/>
      <c r="L53" s="151" t="s">
        <v>630</v>
      </c>
      <c r="M53" s="113"/>
      <c r="N53" s="113"/>
      <c r="O53" s="113"/>
      <c r="P53" s="113"/>
      <c r="Q53" s="113"/>
      <c r="R53" s="113"/>
      <c r="S53" s="113"/>
      <c r="T53" s="113"/>
      <c r="U53" s="113"/>
      <c r="V53" s="113"/>
      <c r="W53" s="113"/>
      <c r="X53" s="113"/>
      <c r="Y53" s="113"/>
    </row>
    <row r="54" spans="1:45" x14ac:dyDescent="0.25">
      <c r="A54" s="21"/>
      <c r="B54" s="21"/>
      <c r="C54" s="21"/>
      <c r="D54" s="21"/>
      <c r="E54" s="21"/>
      <c r="F54" s="21"/>
      <c r="G54" s="21"/>
      <c r="H54" s="21"/>
      <c r="I54" s="113"/>
      <c r="J54" s="113"/>
      <c r="K54" s="113"/>
      <c r="L54" s="21"/>
      <c r="M54" s="21"/>
      <c r="N54" s="21"/>
      <c r="O54" s="21"/>
      <c r="P54" s="21"/>
      <c r="Q54" s="21"/>
      <c r="R54" s="21"/>
      <c r="S54" s="21"/>
      <c r="T54" s="113"/>
      <c r="U54" s="113"/>
      <c r="V54" s="113"/>
      <c r="W54" s="113"/>
      <c r="X54" s="113"/>
      <c r="Y54" s="113"/>
    </row>
    <row r="55" spans="1:45" x14ac:dyDescent="0.25">
      <c r="A55" s="142" t="s">
        <v>607</v>
      </c>
      <c r="B55" s="168" t="s">
        <v>160</v>
      </c>
      <c r="C55" s="163" t="s">
        <v>161</v>
      </c>
      <c r="D55" s="163" t="s">
        <v>162</v>
      </c>
      <c r="E55" s="163" t="s">
        <v>163</v>
      </c>
      <c r="F55" s="163" t="s">
        <v>164</v>
      </c>
      <c r="G55" s="163" t="s">
        <v>165</v>
      </c>
      <c r="H55" s="142" t="s">
        <v>109</v>
      </c>
      <c r="I55" s="113"/>
      <c r="J55" s="113"/>
      <c r="K55" s="113"/>
      <c r="L55" s="142" t="s">
        <v>2</v>
      </c>
      <c r="M55" s="168" t="s">
        <v>160</v>
      </c>
      <c r="N55" s="163" t="s">
        <v>161</v>
      </c>
      <c r="O55" s="163" t="s">
        <v>162</v>
      </c>
      <c r="P55" s="163" t="s">
        <v>163</v>
      </c>
      <c r="Q55" s="163" t="s">
        <v>164</v>
      </c>
      <c r="R55" s="163" t="s">
        <v>165</v>
      </c>
      <c r="S55" s="141" t="s">
        <v>109</v>
      </c>
      <c r="T55" s="113"/>
      <c r="U55" s="113"/>
      <c r="V55" s="113"/>
      <c r="W55" s="113"/>
      <c r="X55" s="113"/>
      <c r="Y55" s="113"/>
    </row>
    <row r="56" spans="1:45" x14ac:dyDescent="0.25">
      <c r="A56" s="139">
        <v>40390</v>
      </c>
      <c r="B56" s="152">
        <v>176334</v>
      </c>
      <c r="C56" s="152">
        <v>33720</v>
      </c>
      <c r="D56" s="152">
        <v>23121</v>
      </c>
      <c r="E56" s="152">
        <v>36972</v>
      </c>
      <c r="F56" s="152">
        <v>29217</v>
      </c>
      <c r="G56" s="152">
        <v>37653</v>
      </c>
      <c r="H56" s="152">
        <f>SUM(B56:G56)</f>
        <v>337017</v>
      </c>
      <c r="I56" s="113"/>
      <c r="J56" s="113"/>
      <c r="K56" s="113"/>
      <c r="L56" s="6" t="s">
        <v>5</v>
      </c>
      <c r="M56" s="16">
        <f>B8/B$68</f>
        <v>8.2067961857783863E-3</v>
      </c>
      <c r="N56" s="16">
        <f t="shared" ref="N56:R56" si="10">C8/C$68</f>
        <v>4.6640605729918001E-3</v>
      </c>
      <c r="O56" s="16">
        <f t="shared" si="10"/>
        <v>4.277843793885708E-3</v>
      </c>
      <c r="P56" s="16">
        <f t="shared" si="10"/>
        <v>5.2092377148810556E-3</v>
      </c>
      <c r="Q56" s="16">
        <f t="shared" si="10"/>
        <v>6.8410647786308672E-3</v>
      </c>
      <c r="R56" s="16">
        <f t="shared" si="10"/>
        <v>6.6125721528055214E-3</v>
      </c>
      <c r="S56" s="16">
        <f>SUM(B8:G8)/H$68</f>
        <v>7.0079710160896843E-3</v>
      </c>
      <c r="T56" s="113"/>
      <c r="U56" s="113"/>
      <c r="V56" s="113"/>
      <c r="W56" s="113"/>
      <c r="X56" s="113"/>
      <c r="Y56" s="113"/>
    </row>
    <row r="57" spans="1:45" x14ac:dyDescent="0.25">
      <c r="A57" s="139">
        <v>40421</v>
      </c>
      <c r="B57" s="152">
        <v>178050</v>
      </c>
      <c r="C57" s="152">
        <v>32979</v>
      </c>
      <c r="D57" s="152">
        <v>23835</v>
      </c>
      <c r="E57" s="152">
        <v>36228</v>
      </c>
      <c r="F57" s="152">
        <v>29523</v>
      </c>
      <c r="G57" s="152">
        <v>37659</v>
      </c>
      <c r="H57" s="152">
        <f t="shared" ref="H57:H67" si="11">SUM(B57:G57)</f>
        <v>338274</v>
      </c>
      <c r="I57" s="113"/>
      <c r="J57" s="113"/>
      <c r="K57" s="113"/>
      <c r="L57" s="6" t="s">
        <v>7</v>
      </c>
      <c r="M57" s="16">
        <f t="shared" ref="M57:R57" si="12">B9/B$68</f>
        <v>2.9063043972864799E-2</v>
      </c>
      <c r="N57" s="16">
        <f t="shared" si="12"/>
        <v>8.8796537831959278E-3</v>
      </c>
      <c r="O57" s="16">
        <f t="shared" si="12"/>
        <v>8.4260559576536682E-3</v>
      </c>
      <c r="P57" s="16">
        <f t="shared" si="12"/>
        <v>9.2029866296231989E-3</v>
      </c>
      <c r="Q57" s="16">
        <f t="shared" si="12"/>
        <v>1.1806353730862949E-2</v>
      </c>
      <c r="R57" s="16">
        <f t="shared" si="12"/>
        <v>1.8845830635495737E-2</v>
      </c>
      <c r="S57" s="16">
        <f t="shared" ref="S57:S66" si="13">SUM(B9:G9)/H$68</f>
        <v>2.1191399148024655E-2</v>
      </c>
      <c r="T57" s="113"/>
      <c r="U57" s="113"/>
      <c r="V57" s="113"/>
      <c r="W57" s="113"/>
      <c r="X57" s="113"/>
      <c r="Y57" s="113"/>
    </row>
    <row r="58" spans="1:45" x14ac:dyDescent="0.25">
      <c r="A58" s="139">
        <v>40451</v>
      </c>
      <c r="B58" s="152">
        <v>180264</v>
      </c>
      <c r="C58" s="152">
        <v>32964</v>
      </c>
      <c r="D58" s="152">
        <v>24000</v>
      </c>
      <c r="E58" s="152">
        <v>36456</v>
      </c>
      <c r="F58" s="152">
        <v>29244</v>
      </c>
      <c r="G58" s="152">
        <v>38109</v>
      </c>
      <c r="H58" s="152">
        <f t="shared" si="11"/>
        <v>341037</v>
      </c>
      <c r="I58" s="113"/>
      <c r="J58" s="113"/>
      <c r="K58" s="113"/>
      <c r="L58" s="6" t="s">
        <v>9</v>
      </c>
      <c r="M58" s="16">
        <f t="shared" ref="M58:R58" si="14">B10/B$68</f>
        <v>1.8578377192214852E-2</v>
      </c>
      <c r="N58" s="16">
        <f t="shared" si="14"/>
        <v>3.1751489285367258E-2</v>
      </c>
      <c r="O58" s="16">
        <f t="shared" si="14"/>
        <v>3.5259803392027653E-2</v>
      </c>
      <c r="P58" s="16">
        <f t="shared" si="14"/>
        <v>3.7419690918562253E-2</v>
      </c>
      <c r="Q58" s="16">
        <f t="shared" si="14"/>
        <v>4.2039446462231622E-2</v>
      </c>
      <c r="R58" s="16">
        <f t="shared" si="14"/>
        <v>3.1575032029646365E-2</v>
      </c>
      <c r="S58" s="16">
        <f t="shared" si="13"/>
        <v>2.6180721909165237E-2</v>
      </c>
      <c r="T58" s="113"/>
      <c r="U58" s="113"/>
      <c r="V58" s="113"/>
      <c r="W58" s="113"/>
      <c r="X58" s="113"/>
      <c r="Y58" s="113"/>
    </row>
    <row r="59" spans="1:45" x14ac:dyDescent="0.25">
      <c r="A59" s="139">
        <v>40482</v>
      </c>
      <c r="B59" s="152">
        <v>182088</v>
      </c>
      <c r="C59" s="152">
        <v>33174</v>
      </c>
      <c r="D59" s="152">
        <v>24465</v>
      </c>
      <c r="E59" s="152">
        <v>36510</v>
      </c>
      <c r="F59" s="152">
        <v>29199</v>
      </c>
      <c r="G59" s="152">
        <v>38361</v>
      </c>
      <c r="H59" s="152">
        <f t="shared" si="11"/>
        <v>343797</v>
      </c>
      <c r="I59" s="113"/>
      <c r="J59" s="113"/>
      <c r="K59" s="113"/>
      <c r="L59" s="6" t="s">
        <v>11</v>
      </c>
      <c r="M59" s="16">
        <f t="shared" ref="M59:R59" si="15">B11/B$68</f>
        <v>1.2374814721075284E-2</v>
      </c>
      <c r="N59" s="16">
        <f t="shared" si="15"/>
        <v>2.0988272578463103E-2</v>
      </c>
      <c r="O59" s="16">
        <f t="shared" si="15"/>
        <v>1.8537323106838068E-2</v>
      </c>
      <c r="P59" s="16">
        <f t="shared" si="15"/>
        <v>1.2675811772877235E-2</v>
      </c>
      <c r="Q59" s="16">
        <f t="shared" si="15"/>
        <v>9.8202381499701164E-3</v>
      </c>
      <c r="R59" s="16">
        <f t="shared" si="15"/>
        <v>3.8022289878631749E-3</v>
      </c>
      <c r="S59" s="16">
        <f t="shared" si="13"/>
        <v>1.2552642423788314E-2</v>
      </c>
      <c r="T59" s="16"/>
      <c r="U59" s="20"/>
      <c r="V59" s="113"/>
      <c r="W59" s="113"/>
      <c r="X59" s="113"/>
      <c r="Y59" s="113"/>
    </row>
    <row r="60" spans="1:45" x14ac:dyDescent="0.25">
      <c r="A60" s="139">
        <v>40512</v>
      </c>
      <c r="B60" s="152">
        <v>183651</v>
      </c>
      <c r="C60" s="152">
        <v>33981</v>
      </c>
      <c r="D60" s="152">
        <v>24024</v>
      </c>
      <c r="E60" s="152">
        <v>35964</v>
      </c>
      <c r="F60" s="152">
        <v>28779</v>
      </c>
      <c r="G60" s="152">
        <v>37380</v>
      </c>
      <c r="H60" s="152">
        <f t="shared" si="11"/>
        <v>343779</v>
      </c>
      <c r="I60" s="113"/>
      <c r="J60" s="113"/>
      <c r="K60" s="113"/>
      <c r="L60" s="6" t="s">
        <v>13</v>
      </c>
      <c r="M60" s="16">
        <f t="shared" ref="M60:R60" si="16">B12/B$68</f>
        <v>2.9079199083466723E-3</v>
      </c>
      <c r="N60" s="16">
        <f t="shared" si="16"/>
        <v>1.0494136289231551E-2</v>
      </c>
      <c r="O60" s="16">
        <f t="shared" si="16"/>
        <v>1.4000216052716863E-2</v>
      </c>
      <c r="P60" s="16">
        <f t="shared" si="16"/>
        <v>1.6322278173293975E-2</v>
      </c>
      <c r="Q60" s="16">
        <f t="shared" si="16"/>
        <v>1.9199117281964048E-2</v>
      </c>
      <c r="R60" s="16">
        <f t="shared" si="16"/>
        <v>1.3803744368981526E-2</v>
      </c>
      <c r="S60" s="16">
        <f t="shared" si="13"/>
        <v>8.2332640616701452E-3</v>
      </c>
      <c r="T60" s="113"/>
      <c r="U60" s="113"/>
      <c r="V60" s="113"/>
      <c r="W60" s="113"/>
      <c r="X60" s="113"/>
      <c r="Y60" s="113"/>
    </row>
    <row r="61" spans="1:45" x14ac:dyDescent="0.25">
      <c r="A61" s="139">
        <v>40543</v>
      </c>
      <c r="B61" s="152">
        <v>184791</v>
      </c>
      <c r="C61" s="152">
        <v>33990</v>
      </c>
      <c r="D61" s="152">
        <v>23628</v>
      </c>
      <c r="E61" s="152">
        <v>34872</v>
      </c>
      <c r="F61" s="152">
        <v>27597</v>
      </c>
      <c r="G61" s="152">
        <v>36408</v>
      </c>
      <c r="H61" s="152">
        <f t="shared" si="11"/>
        <v>341286</v>
      </c>
      <c r="I61" s="113"/>
      <c r="J61" s="113"/>
      <c r="K61" s="113"/>
      <c r="L61" s="6" t="s">
        <v>15</v>
      </c>
      <c r="M61" s="16">
        <f t="shared" ref="M61:R61" si="17">B13/B$68</f>
        <v>1.5201959076412327E-2</v>
      </c>
      <c r="N61" s="16">
        <f t="shared" si="17"/>
        <v>4.0631143068563184E-2</v>
      </c>
      <c r="O61" s="16">
        <f t="shared" si="17"/>
        <v>4.6537755212271797E-2</v>
      </c>
      <c r="P61" s="16">
        <f t="shared" si="17"/>
        <v>4.8359090119812466E-2</v>
      </c>
      <c r="Q61" s="16">
        <f t="shared" si="17"/>
        <v>4.965288952232081E-2</v>
      </c>
      <c r="R61" s="16">
        <f t="shared" si="17"/>
        <v>2.950860323189464E-2</v>
      </c>
      <c r="S61" s="16">
        <f t="shared" si="13"/>
        <v>2.7476535417800686E-2</v>
      </c>
      <c r="T61" s="113"/>
      <c r="U61" s="113"/>
      <c r="V61" s="113"/>
      <c r="W61" s="113"/>
      <c r="X61" s="113"/>
      <c r="Y61" s="113"/>
    </row>
    <row r="62" spans="1:45" x14ac:dyDescent="0.25">
      <c r="A62" s="139">
        <v>40574</v>
      </c>
      <c r="B62" s="152">
        <v>187176</v>
      </c>
      <c r="C62" s="152">
        <v>34791</v>
      </c>
      <c r="D62" s="152">
        <v>23691</v>
      </c>
      <c r="E62" s="152">
        <v>35175</v>
      </c>
      <c r="F62" s="152">
        <v>27303</v>
      </c>
      <c r="G62" s="152">
        <v>36618</v>
      </c>
      <c r="H62" s="152">
        <f t="shared" si="11"/>
        <v>344754</v>
      </c>
      <c r="I62" s="113"/>
      <c r="J62" s="113"/>
      <c r="K62" s="113"/>
      <c r="L62" s="6" t="s">
        <v>17</v>
      </c>
      <c r="M62" s="16">
        <f t="shared" ref="M62:R62" si="18">B14/B$68</f>
        <v>4.7172922957623795E-3</v>
      </c>
      <c r="N62" s="16">
        <f t="shared" si="18"/>
        <v>1.435095560920554E-2</v>
      </c>
      <c r="O62" s="16">
        <f t="shared" si="18"/>
        <v>1.5426163984012099E-2</v>
      </c>
      <c r="P62" s="16">
        <f t="shared" si="18"/>
        <v>1.6322278173293975E-2</v>
      </c>
      <c r="Q62" s="16">
        <f t="shared" si="18"/>
        <v>1.853707875499977E-2</v>
      </c>
      <c r="R62" s="16">
        <f t="shared" si="18"/>
        <v>1.4217030128531871E-2</v>
      </c>
      <c r="S62" s="16">
        <f t="shared" si="13"/>
        <v>9.6877486121793241E-3</v>
      </c>
      <c r="T62" s="113"/>
      <c r="U62" s="113"/>
      <c r="V62" s="113"/>
      <c r="W62" s="113"/>
      <c r="X62" s="113"/>
      <c r="Y62" s="113"/>
    </row>
    <row r="63" spans="1:45" x14ac:dyDescent="0.25">
      <c r="A63" s="139">
        <v>40602</v>
      </c>
      <c r="B63" s="152">
        <v>190200</v>
      </c>
      <c r="C63" s="152">
        <v>34248</v>
      </c>
      <c r="D63" s="152">
        <v>23349</v>
      </c>
      <c r="E63" s="152">
        <v>35007</v>
      </c>
      <c r="F63" s="152">
        <v>26808</v>
      </c>
      <c r="G63" s="152">
        <v>36321</v>
      </c>
      <c r="H63" s="152">
        <f t="shared" si="11"/>
        <v>345933</v>
      </c>
      <c r="I63" s="113"/>
      <c r="J63" s="113"/>
      <c r="K63" s="113"/>
      <c r="L63" s="6" t="s">
        <v>19</v>
      </c>
      <c r="M63" s="16">
        <f t="shared" ref="M63:R63" si="19">B15/B$68</f>
        <v>3.5670484209052514E-2</v>
      </c>
      <c r="N63" s="16">
        <f t="shared" si="19"/>
        <v>0.16324212005471303</v>
      </c>
      <c r="O63" s="16">
        <f t="shared" si="19"/>
        <v>0.21454034784487416</v>
      </c>
      <c r="P63" s="16">
        <f t="shared" si="19"/>
        <v>0.29371418649071018</v>
      </c>
      <c r="Q63" s="16">
        <f t="shared" si="19"/>
        <v>0.43142844007172082</v>
      </c>
      <c r="R63" s="16">
        <f t="shared" si="19"/>
        <v>0.42163413189326204</v>
      </c>
      <c r="S63" s="16">
        <f t="shared" si="13"/>
        <v>0.15934980133063298</v>
      </c>
      <c r="T63" s="113"/>
      <c r="U63" s="113"/>
      <c r="V63" s="113"/>
      <c r="W63" s="113"/>
      <c r="X63" s="113"/>
      <c r="Y63" s="113"/>
    </row>
    <row r="64" spans="1:45" x14ac:dyDescent="0.25">
      <c r="A64" s="139">
        <v>40633</v>
      </c>
      <c r="B64" s="152">
        <v>190212</v>
      </c>
      <c r="C64" s="152">
        <v>33075</v>
      </c>
      <c r="D64" s="152">
        <v>22749</v>
      </c>
      <c r="E64" s="152">
        <v>32901</v>
      </c>
      <c r="F64" s="152">
        <v>25545</v>
      </c>
      <c r="G64" s="152">
        <v>34755</v>
      </c>
      <c r="H64" s="152">
        <f t="shared" si="11"/>
        <v>339237</v>
      </c>
      <c r="I64" s="113"/>
      <c r="J64" s="113"/>
      <c r="K64" s="113"/>
      <c r="L64" s="6" t="s">
        <v>21</v>
      </c>
      <c r="M64" s="16">
        <f t="shared" ref="M64:R64" si="20">B16/B$68</f>
        <v>5.2181007244220846E-3</v>
      </c>
      <c r="N64" s="16">
        <f t="shared" si="20"/>
        <v>3.623616291324399E-2</v>
      </c>
      <c r="O64" s="16">
        <f t="shared" si="20"/>
        <v>5.1723020416981742E-2</v>
      </c>
      <c r="P64" s="16">
        <f t="shared" si="20"/>
        <v>6.5810036464664004E-2</v>
      </c>
      <c r="Q64" s="16">
        <f t="shared" si="20"/>
        <v>8.4961610960415615E-2</v>
      </c>
      <c r="R64" s="16">
        <f t="shared" si="20"/>
        <v>0.10464395431814738</v>
      </c>
      <c r="S64" s="16">
        <f t="shared" si="13"/>
        <v>3.4555026896945361E-2</v>
      </c>
      <c r="T64" s="113"/>
      <c r="U64" s="113"/>
      <c r="V64" s="113"/>
      <c r="W64" s="113"/>
      <c r="X64" s="113"/>
      <c r="Y64" s="113"/>
    </row>
    <row r="65" spans="1:33" x14ac:dyDescent="0.25">
      <c r="A65" s="139">
        <v>40663</v>
      </c>
      <c r="B65" s="152">
        <v>190920</v>
      </c>
      <c r="C65" s="152">
        <v>32673</v>
      </c>
      <c r="D65" s="152">
        <v>22116</v>
      </c>
      <c r="E65" s="152">
        <v>31875</v>
      </c>
      <c r="F65" s="152">
        <v>24723</v>
      </c>
      <c r="G65" s="152">
        <v>34056</v>
      </c>
      <c r="H65" s="152">
        <f t="shared" si="11"/>
        <v>336363</v>
      </c>
      <c r="I65" s="113"/>
      <c r="J65" s="113"/>
      <c r="K65" s="113"/>
      <c r="L65" s="21" t="s">
        <v>23</v>
      </c>
      <c r="M65" s="17">
        <f t="shared" ref="M65:R65" si="21">B17/B$68</f>
        <v>9.5702875205809376E-2</v>
      </c>
      <c r="N65" s="17">
        <f t="shared" si="21"/>
        <v>0.1575017378110308</v>
      </c>
      <c r="O65" s="17">
        <f t="shared" si="21"/>
        <v>0.15037269093658853</v>
      </c>
      <c r="P65" s="17">
        <f t="shared" si="21"/>
        <v>0.14733460670255252</v>
      </c>
      <c r="Q65" s="17">
        <f t="shared" si="21"/>
        <v>0.13604891729115903</v>
      </c>
      <c r="R65" s="17">
        <f t="shared" si="21"/>
        <v>6.5877750072325006E-2</v>
      </c>
      <c r="S65" s="17">
        <f t="shared" si="13"/>
        <v>0.11077883240150825</v>
      </c>
      <c r="T65" s="113"/>
      <c r="U65" s="113"/>
      <c r="V65" s="113"/>
      <c r="W65" s="113"/>
      <c r="X65" s="113"/>
      <c r="Y65" s="113"/>
    </row>
    <row r="66" spans="1:33" x14ac:dyDescent="0.25">
      <c r="A66" s="139">
        <v>40694</v>
      </c>
      <c r="B66" s="152">
        <v>192162</v>
      </c>
      <c r="C66" s="152">
        <v>33039</v>
      </c>
      <c r="D66" s="152">
        <v>21702</v>
      </c>
      <c r="E66" s="152">
        <v>31623</v>
      </c>
      <c r="F66" s="152">
        <v>24426</v>
      </c>
      <c r="G66" s="152">
        <v>34233</v>
      </c>
      <c r="H66" s="152">
        <f t="shared" si="11"/>
        <v>337185</v>
      </c>
      <c r="I66" s="113"/>
      <c r="J66" s="113"/>
      <c r="K66" s="113"/>
      <c r="L66" s="13" t="s">
        <v>109</v>
      </c>
      <c r="M66" s="17">
        <f t="shared" ref="M66:R66" si="22">B18/B$68</f>
        <v>0.22764166349173867</v>
      </c>
      <c r="N66" s="17">
        <f t="shared" si="22"/>
        <v>0.48873973196600617</v>
      </c>
      <c r="O66" s="17">
        <f t="shared" si="22"/>
        <v>0.55910122069785029</v>
      </c>
      <c r="P66" s="17">
        <f t="shared" si="22"/>
        <v>0.65237020316027083</v>
      </c>
      <c r="Q66" s="17">
        <f t="shared" si="22"/>
        <v>0.81033515700427572</v>
      </c>
      <c r="R66" s="17">
        <f t="shared" si="22"/>
        <v>0.71052087781895323</v>
      </c>
      <c r="S66" s="17">
        <f t="shared" si="13"/>
        <v>0.41701394321780466</v>
      </c>
      <c r="T66" s="113"/>
      <c r="U66" s="113"/>
      <c r="V66" s="113"/>
      <c r="W66" s="113"/>
      <c r="X66" s="113"/>
      <c r="Y66" s="113"/>
    </row>
    <row r="67" spans="1:33" x14ac:dyDescent="0.25">
      <c r="A67" s="155">
        <v>40724</v>
      </c>
      <c r="B67" s="156">
        <v>192549</v>
      </c>
      <c r="C67" s="156">
        <v>32733</v>
      </c>
      <c r="D67" s="156">
        <v>21030</v>
      </c>
      <c r="E67" s="156">
        <v>31065</v>
      </c>
      <c r="F67" s="156">
        <v>23901</v>
      </c>
      <c r="G67" s="156">
        <v>33981</v>
      </c>
      <c r="H67" s="156">
        <f t="shared" si="11"/>
        <v>335259</v>
      </c>
      <c r="I67" s="113"/>
      <c r="J67" s="113"/>
      <c r="K67" s="113"/>
      <c r="L67" s="113"/>
      <c r="M67" s="113"/>
      <c r="N67" s="16"/>
      <c r="O67" s="113"/>
      <c r="P67" s="113"/>
      <c r="Q67" s="113"/>
      <c r="R67" s="113"/>
      <c r="S67" s="113"/>
      <c r="T67" s="113"/>
      <c r="U67" s="113"/>
      <c r="V67" s="113"/>
      <c r="W67" s="113"/>
      <c r="X67" s="113"/>
      <c r="Y67" s="113"/>
    </row>
    <row r="68" spans="1:33" x14ac:dyDescent="0.25">
      <c r="A68" s="21" t="s">
        <v>608</v>
      </c>
      <c r="B68" s="156">
        <f>AVERAGE(B56:B67)</f>
        <v>185699.75</v>
      </c>
      <c r="C68" s="156">
        <f t="shared" ref="C68:H68" si="23">AVERAGE(C56:C67)</f>
        <v>33447.25</v>
      </c>
      <c r="D68" s="156">
        <f t="shared" si="23"/>
        <v>23142.5</v>
      </c>
      <c r="E68" s="156">
        <f t="shared" si="23"/>
        <v>34554</v>
      </c>
      <c r="F68" s="156">
        <f t="shared" si="23"/>
        <v>27188.75</v>
      </c>
      <c r="G68" s="156">
        <f t="shared" si="23"/>
        <v>36294.5</v>
      </c>
      <c r="H68" s="156">
        <f t="shared" si="23"/>
        <v>340326.75</v>
      </c>
      <c r="I68" s="113"/>
      <c r="J68" s="113"/>
      <c r="K68" s="113"/>
      <c r="L68" s="113"/>
      <c r="M68" s="113"/>
      <c r="N68" s="16"/>
      <c r="O68" s="113"/>
      <c r="P68" s="113"/>
      <c r="Q68" s="113"/>
      <c r="R68" s="113"/>
      <c r="S68" s="113"/>
      <c r="T68" s="113"/>
      <c r="U68" s="113"/>
      <c r="V68" s="113"/>
      <c r="W68" s="113"/>
      <c r="X68" s="113"/>
      <c r="Y68" s="113"/>
    </row>
    <row r="69" spans="1:33" x14ac:dyDescent="0.25">
      <c r="A69" s="113"/>
      <c r="B69" s="113"/>
      <c r="C69" s="113"/>
      <c r="D69" s="113"/>
      <c r="E69" s="113"/>
      <c r="F69" s="113"/>
      <c r="G69" s="113"/>
      <c r="H69" s="113"/>
      <c r="I69" s="113"/>
      <c r="J69" s="113"/>
      <c r="K69" s="113"/>
      <c r="L69" s="113"/>
      <c r="M69" s="113"/>
      <c r="N69" s="16"/>
      <c r="O69" s="113"/>
      <c r="P69" s="113"/>
      <c r="Q69" s="113"/>
      <c r="R69" s="113"/>
      <c r="S69" s="113"/>
      <c r="T69" s="113"/>
      <c r="U69" s="113"/>
      <c r="V69" s="113"/>
      <c r="W69" s="113"/>
      <c r="X69" s="113"/>
      <c r="Y69" s="113"/>
    </row>
    <row r="70" spans="1:33" x14ac:dyDescent="0.25">
      <c r="A70" s="113"/>
      <c r="B70" s="113"/>
      <c r="C70" s="113"/>
      <c r="D70" s="113"/>
      <c r="E70" s="113"/>
      <c r="F70" s="113"/>
      <c r="G70" s="113"/>
      <c r="H70" s="113"/>
      <c r="I70" s="113"/>
      <c r="J70" s="113"/>
      <c r="K70" s="113"/>
      <c r="L70" s="113"/>
      <c r="M70" s="113"/>
      <c r="N70" s="16"/>
      <c r="O70" s="20"/>
      <c r="P70" s="20"/>
      <c r="Q70" s="113"/>
      <c r="R70" s="113"/>
      <c r="S70" s="113"/>
      <c r="T70" s="113"/>
      <c r="U70" s="113"/>
      <c r="V70" s="113"/>
      <c r="W70" s="113"/>
      <c r="X70" s="113"/>
      <c r="Y70" s="113"/>
    </row>
    <row r="71" spans="1:33" x14ac:dyDescent="0.25">
      <c r="A71" s="151" t="s">
        <v>631</v>
      </c>
      <c r="B71" s="113"/>
      <c r="C71" s="113"/>
      <c r="D71" s="113"/>
      <c r="E71" s="113"/>
      <c r="F71" s="113"/>
      <c r="G71" s="113"/>
      <c r="H71" s="113"/>
      <c r="I71" s="113"/>
      <c r="J71" s="113"/>
      <c r="K71" s="113"/>
      <c r="L71" s="113"/>
      <c r="M71" s="113"/>
      <c r="N71" s="113"/>
      <c r="O71" s="113"/>
      <c r="P71" s="113"/>
      <c r="Q71" s="113"/>
      <c r="R71" s="151" t="s">
        <v>632</v>
      </c>
      <c r="S71" s="113"/>
      <c r="T71" s="113"/>
      <c r="U71" s="113"/>
      <c r="V71" s="113"/>
      <c r="W71" s="113"/>
      <c r="X71" s="113"/>
      <c r="Y71" s="113"/>
    </row>
    <row r="72" spans="1:33" x14ac:dyDescent="0.25">
      <c r="A72" s="21"/>
      <c r="B72" s="21"/>
      <c r="C72" s="21"/>
      <c r="D72" s="21"/>
      <c r="E72" s="21"/>
      <c r="F72" s="21"/>
      <c r="G72" s="21"/>
      <c r="H72" s="21"/>
      <c r="I72" s="21"/>
      <c r="J72" s="21"/>
      <c r="K72" s="21"/>
      <c r="L72" s="21"/>
      <c r="M72" s="21"/>
      <c r="N72" s="21"/>
      <c r="O72" s="21"/>
      <c r="P72" s="21"/>
      <c r="Q72" s="113"/>
      <c r="R72" s="21"/>
      <c r="S72" s="21"/>
      <c r="T72" s="21"/>
      <c r="U72" s="21"/>
      <c r="V72" s="21"/>
      <c r="W72" s="21"/>
      <c r="X72" s="21"/>
      <c r="Y72" s="21"/>
      <c r="Z72" s="3"/>
      <c r="AA72" s="3"/>
      <c r="AB72" s="3"/>
      <c r="AC72" s="3"/>
      <c r="AD72" s="3"/>
      <c r="AE72" s="3"/>
      <c r="AF72" s="3"/>
      <c r="AG72" s="3"/>
    </row>
    <row r="73" spans="1:33" x14ac:dyDescent="0.25">
      <c r="A73" s="142" t="s">
        <v>607</v>
      </c>
      <c r="B73" s="168" t="s">
        <v>160</v>
      </c>
      <c r="C73" s="142" t="s">
        <v>166</v>
      </c>
      <c r="D73" s="142" t="s">
        <v>167</v>
      </c>
      <c r="E73" s="163" t="s">
        <v>168</v>
      </c>
      <c r="F73" s="163" t="s">
        <v>169</v>
      </c>
      <c r="G73" s="163" t="s">
        <v>170</v>
      </c>
      <c r="H73" s="142" t="s">
        <v>171</v>
      </c>
      <c r="I73" s="142" t="s">
        <v>172</v>
      </c>
      <c r="J73" s="142" t="s">
        <v>173</v>
      </c>
      <c r="K73" s="142" t="s">
        <v>174</v>
      </c>
      <c r="L73" s="142" t="s">
        <v>175</v>
      </c>
      <c r="M73" s="142" t="s">
        <v>176</v>
      </c>
      <c r="N73" s="142" t="s">
        <v>177</v>
      </c>
      <c r="O73" s="142" t="s">
        <v>178</v>
      </c>
      <c r="P73" s="141" t="s">
        <v>109</v>
      </c>
      <c r="Q73" s="113"/>
      <c r="R73" s="142" t="s">
        <v>2</v>
      </c>
      <c r="S73" s="168" t="s">
        <v>160</v>
      </c>
      <c r="T73" s="142" t="s">
        <v>166</v>
      </c>
      <c r="U73" s="142" t="s">
        <v>167</v>
      </c>
      <c r="V73" s="163" t="s">
        <v>168</v>
      </c>
      <c r="W73" s="163" t="s">
        <v>169</v>
      </c>
      <c r="X73" s="163" t="s">
        <v>170</v>
      </c>
      <c r="Y73" s="142" t="s">
        <v>171</v>
      </c>
      <c r="Z73" s="4" t="s">
        <v>172</v>
      </c>
      <c r="AA73" s="4" t="s">
        <v>173</v>
      </c>
      <c r="AB73" s="4" t="s">
        <v>174</v>
      </c>
      <c r="AC73" s="4" t="s">
        <v>175</v>
      </c>
      <c r="AD73" s="4" t="s">
        <v>176</v>
      </c>
      <c r="AE73" s="4" t="s">
        <v>177</v>
      </c>
      <c r="AF73" s="4" t="s">
        <v>178</v>
      </c>
      <c r="AG73" s="141" t="s">
        <v>109</v>
      </c>
    </row>
    <row r="74" spans="1:33" x14ac:dyDescent="0.25">
      <c r="A74" s="139">
        <v>40390</v>
      </c>
      <c r="B74" s="152">
        <v>221931</v>
      </c>
      <c r="C74" s="152">
        <v>3375</v>
      </c>
      <c r="D74" s="152">
        <v>24300</v>
      </c>
      <c r="E74" s="152">
        <v>25761</v>
      </c>
      <c r="F74" s="152">
        <v>18714</v>
      </c>
      <c r="G74" s="152">
        <v>13218</v>
      </c>
      <c r="H74" s="152">
        <v>9273</v>
      </c>
      <c r="I74" s="152">
        <v>6483</v>
      </c>
      <c r="J74" s="152">
        <v>4503</v>
      </c>
      <c r="K74" s="152">
        <v>3015</v>
      </c>
      <c r="L74" s="152">
        <v>1917</v>
      </c>
      <c r="M74" s="152">
        <v>1164</v>
      </c>
      <c r="N74" s="152">
        <v>783</v>
      </c>
      <c r="O74" s="152">
        <v>2577</v>
      </c>
      <c r="P74" s="152">
        <f>SUM(B74:O74)</f>
        <v>337014</v>
      </c>
      <c r="Q74" s="113"/>
      <c r="R74" s="6" t="s">
        <v>5</v>
      </c>
      <c r="S74" s="16">
        <f>B24/B$86</f>
        <v>7.8222190795855552E-3</v>
      </c>
      <c r="T74" s="16">
        <f t="shared" ref="T74:AF74" si="24">C24/C$86</f>
        <v>3.6152745349099947E-3</v>
      </c>
      <c r="U74" s="16">
        <f t="shared" si="24"/>
        <v>3.5115955812422268E-3</v>
      </c>
      <c r="V74" s="16">
        <f t="shared" si="24"/>
        <v>3.3810041971086583E-3</v>
      </c>
      <c r="W74" s="16">
        <f t="shared" si="24"/>
        <v>3.7655919039774064E-3</v>
      </c>
      <c r="X74" s="16">
        <f t="shared" si="24"/>
        <v>3.8144387726482304E-3</v>
      </c>
      <c r="Y74" s="16">
        <f t="shared" si="24"/>
        <v>6.8625582091990959E-3</v>
      </c>
      <c r="Z74" s="84">
        <f t="shared" si="24"/>
        <v>8.8392649453361248E-3</v>
      </c>
      <c r="AA74" s="84">
        <f t="shared" si="24"/>
        <v>1.1698589287762358E-2</v>
      </c>
      <c r="AB74" s="84">
        <f t="shared" si="24"/>
        <v>1.5860428231562251E-2</v>
      </c>
      <c r="AC74" s="84">
        <f t="shared" si="24"/>
        <v>1.494602823138666E-2</v>
      </c>
      <c r="AD74" s="84">
        <f t="shared" si="24"/>
        <v>1.5827654429544955E-2</v>
      </c>
      <c r="AE74" s="84">
        <f t="shared" si="24"/>
        <v>1.6967126193001062E-2</v>
      </c>
      <c r="AF74" s="84">
        <f t="shared" si="24"/>
        <v>1.849656153663742E-2</v>
      </c>
      <c r="AG74" s="16">
        <f>SUM(B24:O24)/P$86</f>
        <v>7.016796382882602E-3</v>
      </c>
    </row>
    <row r="75" spans="1:33" x14ac:dyDescent="0.25">
      <c r="A75" s="139">
        <v>40421</v>
      </c>
      <c r="B75" s="152">
        <v>222723</v>
      </c>
      <c r="C75" s="152">
        <v>3339</v>
      </c>
      <c r="D75" s="152">
        <v>23793</v>
      </c>
      <c r="E75" s="152">
        <v>25497</v>
      </c>
      <c r="F75" s="152">
        <v>18903</v>
      </c>
      <c r="G75" s="152">
        <v>13383</v>
      </c>
      <c r="H75" s="152">
        <v>9426</v>
      </c>
      <c r="I75" s="152">
        <v>6828</v>
      </c>
      <c r="J75" s="152">
        <v>4710</v>
      </c>
      <c r="K75" s="152">
        <v>3123</v>
      </c>
      <c r="L75" s="152">
        <v>1983</v>
      </c>
      <c r="M75" s="152">
        <v>1284</v>
      </c>
      <c r="N75" s="152">
        <v>801</v>
      </c>
      <c r="O75" s="152">
        <v>2475</v>
      </c>
      <c r="P75" s="152">
        <f t="shared" ref="P75:P85" si="25">SUM(B75:O75)</f>
        <v>338268</v>
      </c>
      <c r="Q75" s="113"/>
      <c r="R75" s="6" t="s">
        <v>7</v>
      </c>
      <c r="S75" s="16">
        <f t="shared" ref="S75:AF75" si="26">B25/B$86</f>
        <v>2.6104998928311793E-2</v>
      </c>
      <c r="T75" s="16">
        <f t="shared" si="26"/>
        <v>7.2305490698199894E-3</v>
      </c>
      <c r="U75" s="16">
        <f t="shared" si="26"/>
        <v>1.4548038836574941E-2</v>
      </c>
      <c r="V75" s="16">
        <f t="shared" si="26"/>
        <v>1.2591325975439141E-2</v>
      </c>
      <c r="W75" s="16">
        <f t="shared" si="26"/>
        <v>1.0198478073272142E-2</v>
      </c>
      <c r="X75" s="16">
        <f t="shared" si="26"/>
        <v>9.1995288046222024E-3</v>
      </c>
      <c r="Y75" s="16">
        <f t="shared" si="26"/>
        <v>7.1893466953514337E-3</v>
      </c>
      <c r="Z75" s="84">
        <f t="shared" si="26"/>
        <v>9.7697138869504534E-3</v>
      </c>
      <c r="AA75" s="84">
        <f t="shared" si="26"/>
        <v>1.0322284665672669E-2</v>
      </c>
      <c r="AB75" s="84">
        <f t="shared" si="26"/>
        <v>1.3745704467353952E-2</v>
      </c>
      <c r="AC75" s="84">
        <f t="shared" si="26"/>
        <v>1.6606698034874065E-2</v>
      </c>
      <c r="AD75" s="84">
        <f t="shared" si="26"/>
        <v>1.3189712024620796E-2</v>
      </c>
      <c r="AE75" s="84">
        <f t="shared" si="26"/>
        <v>1.6967126193001062E-2</v>
      </c>
      <c r="AF75" s="84">
        <f t="shared" si="26"/>
        <v>2.1342186388427793E-2</v>
      </c>
      <c r="AG75" s="16">
        <f t="shared" ref="AG75:AG84" si="27">SUM(B25:O25)/P$86</f>
        <v>2.1261950848634217E-2</v>
      </c>
    </row>
    <row r="76" spans="1:33" x14ac:dyDescent="0.25">
      <c r="A76" s="139">
        <v>40451</v>
      </c>
      <c r="B76" s="152">
        <v>224682</v>
      </c>
      <c r="C76" s="152">
        <v>3363</v>
      </c>
      <c r="D76" s="152">
        <v>23916</v>
      </c>
      <c r="E76" s="152">
        <v>25644</v>
      </c>
      <c r="F76" s="152">
        <v>19020</v>
      </c>
      <c r="G76" s="152">
        <v>13476</v>
      </c>
      <c r="H76" s="152">
        <v>9615</v>
      </c>
      <c r="I76" s="152">
        <v>6948</v>
      </c>
      <c r="J76" s="152">
        <v>4842</v>
      </c>
      <c r="K76" s="152">
        <v>3243</v>
      </c>
      <c r="L76" s="152">
        <v>1959</v>
      </c>
      <c r="M76" s="152">
        <v>1314</v>
      </c>
      <c r="N76" s="152">
        <v>795</v>
      </c>
      <c r="O76" s="152">
        <v>2220</v>
      </c>
      <c r="P76" s="152">
        <f t="shared" si="25"/>
        <v>341037</v>
      </c>
      <c r="Q76" s="113"/>
      <c r="R76" s="6" t="s">
        <v>9</v>
      </c>
      <c r="S76" s="16">
        <f t="shared" ref="S76:AF76" si="28">B26/B$86</f>
        <v>2.049686558820215E-2</v>
      </c>
      <c r="T76" s="16">
        <f t="shared" si="28"/>
        <v>2.2595465843187466E-2</v>
      </c>
      <c r="U76" s="16">
        <f t="shared" si="28"/>
        <v>2.8092764649937815E-2</v>
      </c>
      <c r="V76" s="16">
        <f t="shared" si="28"/>
        <v>3.0429037773977926E-2</v>
      </c>
      <c r="W76" s="16">
        <f t="shared" si="28"/>
        <v>3.4674825449125285E-2</v>
      </c>
      <c r="X76" s="16">
        <f t="shared" si="28"/>
        <v>3.9490660234475797E-2</v>
      </c>
      <c r="Y76" s="16">
        <f t="shared" si="28"/>
        <v>4.3789657144413276E-2</v>
      </c>
      <c r="Z76" s="84">
        <f t="shared" si="28"/>
        <v>5.2570365201209585E-2</v>
      </c>
      <c r="AA76" s="84">
        <f t="shared" si="28"/>
        <v>5.3675880261497881E-2</v>
      </c>
      <c r="AB76" s="84">
        <f t="shared" si="28"/>
        <v>5.4982817869415807E-2</v>
      </c>
      <c r="AC76" s="84">
        <f t="shared" si="28"/>
        <v>5.6462773318571823E-2</v>
      </c>
      <c r="AD76" s="84">
        <f t="shared" si="28"/>
        <v>6.3310617718179821E-2</v>
      </c>
      <c r="AE76" s="84">
        <f t="shared" si="28"/>
        <v>8.4835630965005307E-2</v>
      </c>
      <c r="AF76" s="84">
        <f t="shared" si="28"/>
        <v>9.8174057386767849E-2</v>
      </c>
      <c r="AG76" s="16">
        <f t="shared" si="27"/>
        <v>2.6242465869147618E-2</v>
      </c>
    </row>
    <row r="77" spans="1:33" x14ac:dyDescent="0.25">
      <c r="A77" s="139">
        <v>40482</v>
      </c>
      <c r="B77" s="152">
        <v>225906</v>
      </c>
      <c r="C77" s="152">
        <v>3399</v>
      </c>
      <c r="D77" s="152">
        <v>24039</v>
      </c>
      <c r="E77" s="152">
        <v>25821</v>
      </c>
      <c r="F77" s="152">
        <v>19275</v>
      </c>
      <c r="G77" s="152">
        <v>13698</v>
      </c>
      <c r="H77" s="152">
        <v>9714</v>
      </c>
      <c r="I77" s="152">
        <v>7032</v>
      </c>
      <c r="J77" s="152">
        <v>5010</v>
      </c>
      <c r="K77" s="152">
        <v>3303</v>
      </c>
      <c r="L77" s="152">
        <v>2184</v>
      </c>
      <c r="M77" s="152">
        <v>1332</v>
      </c>
      <c r="N77" s="152">
        <v>840</v>
      </c>
      <c r="O77" s="152">
        <v>2241</v>
      </c>
      <c r="P77" s="152">
        <f t="shared" si="25"/>
        <v>343794</v>
      </c>
      <c r="Q77" s="113"/>
      <c r="R77" s="6" t="s">
        <v>11</v>
      </c>
      <c r="S77" s="16">
        <f t="shared" ref="S77:AF77" si="29">B27/B$86</f>
        <v>1.3311030433735419E-2</v>
      </c>
      <c r="T77" s="16">
        <f t="shared" si="29"/>
        <v>6.3267304360924911E-3</v>
      </c>
      <c r="U77" s="16">
        <f t="shared" si="29"/>
        <v>1.0911029127431205E-2</v>
      </c>
      <c r="V77" s="16">
        <f t="shared" si="29"/>
        <v>9.3269081299549202E-3</v>
      </c>
      <c r="W77" s="16">
        <f t="shared" si="29"/>
        <v>1.0512277398603593E-2</v>
      </c>
      <c r="X77" s="16">
        <f t="shared" si="29"/>
        <v>1.346272507993493E-2</v>
      </c>
      <c r="Y77" s="16">
        <f t="shared" si="29"/>
        <v>1.405190490455053E-2</v>
      </c>
      <c r="Z77" s="84">
        <f t="shared" si="29"/>
        <v>1.2561060711793441E-2</v>
      </c>
      <c r="AA77" s="84">
        <f t="shared" si="29"/>
        <v>1.5139350842986581E-2</v>
      </c>
      <c r="AB77" s="84">
        <f t="shared" si="29"/>
        <v>1.3745704467353952E-2</v>
      </c>
      <c r="AC77" s="84">
        <f t="shared" si="29"/>
        <v>9.9640188209244394E-3</v>
      </c>
      <c r="AD77" s="84">
        <f t="shared" si="29"/>
        <v>1.0551769619696637E-2</v>
      </c>
      <c r="AE77" s="84">
        <f t="shared" si="29"/>
        <v>8.483563096500531E-3</v>
      </c>
      <c r="AF77" s="84">
        <f t="shared" si="29"/>
        <v>8.536874555371117E-3</v>
      </c>
      <c r="AG77" s="16">
        <f t="shared" si="27"/>
        <v>1.2587921149191401E-2</v>
      </c>
    </row>
    <row r="78" spans="1:33" x14ac:dyDescent="0.25">
      <c r="A78" s="139">
        <v>40512</v>
      </c>
      <c r="B78" s="152">
        <v>226773</v>
      </c>
      <c r="C78" s="152">
        <v>3324</v>
      </c>
      <c r="D78" s="152">
        <v>24006</v>
      </c>
      <c r="E78" s="152">
        <v>25854</v>
      </c>
      <c r="F78" s="152">
        <v>19443</v>
      </c>
      <c r="G78" s="152">
        <v>13809</v>
      </c>
      <c r="H78" s="152">
        <v>9696</v>
      </c>
      <c r="I78" s="152">
        <v>6936</v>
      </c>
      <c r="J78" s="152">
        <v>4656</v>
      </c>
      <c r="K78" s="152">
        <v>3171</v>
      </c>
      <c r="L78" s="152">
        <v>1980</v>
      </c>
      <c r="M78" s="152">
        <v>1254</v>
      </c>
      <c r="N78" s="152">
        <v>732</v>
      </c>
      <c r="O78" s="152">
        <v>2148</v>
      </c>
      <c r="P78" s="152">
        <f t="shared" si="25"/>
        <v>343782</v>
      </c>
      <c r="Q78" s="113"/>
      <c r="R78" s="6" t="s">
        <v>13</v>
      </c>
      <c r="S78" s="16">
        <f t="shared" ref="S78:AF78" si="30">B28/B$86</f>
        <v>3.8315615491529243E-3</v>
      </c>
      <c r="T78" s="16">
        <f t="shared" si="30"/>
        <v>8.1343677035474876E-3</v>
      </c>
      <c r="U78" s="16">
        <f t="shared" si="30"/>
        <v>1.1287271511135729E-2</v>
      </c>
      <c r="V78" s="16">
        <f t="shared" si="30"/>
        <v>1.2941085030312452E-2</v>
      </c>
      <c r="W78" s="16">
        <f t="shared" si="30"/>
        <v>1.757276221856123E-2</v>
      </c>
      <c r="X78" s="16">
        <f t="shared" si="30"/>
        <v>2.154036012789589E-2</v>
      </c>
      <c r="Y78" s="16">
        <f t="shared" si="30"/>
        <v>2.3201982516815992E-2</v>
      </c>
      <c r="Z78" s="84">
        <f t="shared" si="30"/>
        <v>2.6983019306815539E-2</v>
      </c>
      <c r="AA78" s="84">
        <f t="shared" si="30"/>
        <v>2.546163550865925E-2</v>
      </c>
      <c r="AB78" s="84">
        <f t="shared" si="30"/>
        <v>2.5376685170499604E-2</v>
      </c>
      <c r="AC78" s="84">
        <f t="shared" si="30"/>
        <v>2.8231386659285911E-2</v>
      </c>
      <c r="AD78" s="84">
        <f t="shared" si="30"/>
        <v>2.1103539239393274E-2</v>
      </c>
      <c r="AE78" s="84">
        <f t="shared" si="30"/>
        <v>1.6967126193001062E-2</v>
      </c>
      <c r="AF78" s="84">
        <f t="shared" si="30"/>
        <v>1.4228124258951862E-2</v>
      </c>
      <c r="AG78" s="16">
        <f t="shared" si="27"/>
        <v>8.2509062994699945E-3</v>
      </c>
    </row>
    <row r="79" spans="1:33" x14ac:dyDescent="0.25">
      <c r="A79" s="139">
        <v>40543</v>
      </c>
      <c r="B79" s="152">
        <v>226161</v>
      </c>
      <c r="C79" s="152">
        <v>3330</v>
      </c>
      <c r="D79" s="152">
        <v>23841</v>
      </c>
      <c r="E79" s="152">
        <v>25698</v>
      </c>
      <c r="F79" s="152">
        <v>19317</v>
      </c>
      <c r="G79" s="152">
        <v>13542</v>
      </c>
      <c r="H79" s="152">
        <v>9411</v>
      </c>
      <c r="I79" s="152">
        <v>6615</v>
      </c>
      <c r="J79" s="152">
        <v>4482</v>
      </c>
      <c r="K79" s="152">
        <v>2988</v>
      </c>
      <c r="L79" s="152">
        <v>1947</v>
      </c>
      <c r="M79" s="152">
        <v>1131</v>
      </c>
      <c r="N79" s="152">
        <v>726</v>
      </c>
      <c r="O79" s="152">
        <v>2091</v>
      </c>
      <c r="P79" s="152">
        <f t="shared" si="25"/>
        <v>341280</v>
      </c>
      <c r="Q79" s="113"/>
      <c r="R79" s="6" t="s">
        <v>15</v>
      </c>
      <c r="S79" s="16">
        <f t="shared" ref="S79:AF79" si="31">B29/B$86</f>
        <v>1.9051743758244817E-2</v>
      </c>
      <c r="T79" s="16">
        <f t="shared" si="31"/>
        <v>4.6094750320102434E-2</v>
      </c>
      <c r="U79" s="16">
        <f t="shared" si="31"/>
        <v>4.0383349184285607E-2</v>
      </c>
      <c r="V79" s="16">
        <f t="shared" si="31"/>
        <v>4.3603295507539254E-2</v>
      </c>
      <c r="W79" s="16">
        <f t="shared" si="31"/>
        <v>4.6128500823723231E-2</v>
      </c>
      <c r="X79" s="16">
        <f t="shared" si="31"/>
        <v>4.8914567790430248E-2</v>
      </c>
      <c r="Y79" s="16">
        <f t="shared" si="31"/>
        <v>5.1959369298221723E-2</v>
      </c>
      <c r="Z79" s="84">
        <f t="shared" si="31"/>
        <v>4.4661549197487785E-2</v>
      </c>
      <c r="AA79" s="84">
        <f t="shared" si="31"/>
        <v>4.1977290973735523E-2</v>
      </c>
      <c r="AB79" s="84">
        <f t="shared" si="31"/>
        <v>4.3351837166270155E-2</v>
      </c>
      <c r="AC79" s="84">
        <f t="shared" si="31"/>
        <v>4.1516745087185163E-2</v>
      </c>
      <c r="AD79" s="84">
        <f t="shared" si="31"/>
        <v>3.165530885908991E-2</v>
      </c>
      <c r="AE79" s="84">
        <f t="shared" si="31"/>
        <v>3.8176033934252389E-2</v>
      </c>
      <c r="AF79" s="84">
        <f t="shared" si="31"/>
        <v>3.1301873369694096E-2</v>
      </c>
      <c r="AG79" s="16">
        <f t="shared" si="27"/>
        <v>2.7511836069066081E-2</v>
      </c>
    </row>
    <row r="80" spans="1:33" x14ac:dyDescent="0.25">
      <c r="A80" s="139">
        <v>40574</v>
      </c>
      <c r="B80" s="152">
        <v>227466</v>
      </c>
      <c r="C80" s="152">
        <v>3384</v>
      </c>
      <c r="D80" s="152">
        <v>24435</v>
      </c>
      <c r="E80" s="152">
        <v>26409</v>
      </c>
      <c r="F80" s="152">
        <v>19764</v>
      </c>
      <c r="G80" s="152">
        <v>13938</v>
      </c>
      <c r="H80" s="152">
        <v>9600</v>
      </c>
      <c r="I80" s="152">
        <v>6642</v>
      </c>
      <c r="J80" s="152">
        <v>4407</v>
      </c>
      <c r="K80" s="152">
        <v>2844</v>
      </c>
      <c r="L80" s="152">
        <v>1794</v>
      </c>
      <c r="M80" s="152">
        <v>1170</v>
      </c>
      <c r="N80" s="152">
        <v>729</v>
      </c>
      <c r="O80" s="152">
        <v>2172</v>
      </c>
      <c r="P80" s="152">
        <f t="shared" si="25"/>
        <v>344754</v>
      </c>
      <c r="Q80" s="113"/>
      <c r="R80" s="6" t="s">
        <v>17</v>
      </c>
      <c r="S80" s="16">
        <f t="shared" ref="S80:AF80" si="32">B30/B$86</f>
        <v>6.072163285508787E-3</v>
      </c>
      <c r="T80" s="16">
        <f t="shared" si="32"/>
        <v>1.8076372674549975E-2</v>
      </c>
      <c r="U80" s="16">
        <f t="shared" si="32"/>
        <v>1.517510947608248E-2</v>
      </c>
      <c r="V80" s="16">
        <f t="shared" si="32"/>
        <v>1.5739157469298926E-2</v>
      </c>
      <c r="W80" s="16">
        <f t="shared" si="32"/>
        <v>1.7102063230564055E-2</v>
      </c>
      <c r="X80" s="16">
        <f t="shared" si="32"/>
        <v>1.7501542603915409E-2</v>
      </c>
      <c r="Y80" s="16">
        <f t="shared" si="32"/>
        <v>1.8953732196835597E-2</v>
      </c>
      <c r="Z80" s="84">
        <f t="shared" si="32"/>
        <v>2.0004652244708071E-2</v>
      </c>
      <c r="AA80" s="84">
        <f t="shared" si="32"/>
        <v>1.9268264709255647E-2</v>
      </c>
      <c r="AB80" s="84">
        <f t="shared" si="32"/>
        <v>2.3261961406291304E-2</v>
      </c>
      <c r="AC80" s="84">
        <f t="shared" si="32"/>
        <v>1.6606698034874065E-2</v>
      </c>
      <c r="AD80" s="84">
        <f t="shared" si="32"/>
        <v>1.5827654429544955E-2</v>
      </c>
      <c r="AE80" s="84">
        <f t="shared" si="32"/>
        <v>1.6967126193001062E-2</v>
      </c>
      <c r="AF80" s="84">
        <f t="shared" si="32"/>
        <v>1.849656153663742E-2</v>
      </c>
      <c r="AG80" s="16">
        <f t="shared" si="27"/>
        <v>9.7406532702076325E-3</v>
      </c>
    </row>
    <row r="81" spans="1:47" x14ac:dyDescent="0.25">
      <c r="A81" s="139">
        <v>40602</v>
      </c>
      <c r="B81" s="152">
        <v>229971</v>
      </c>
      <c r="C81" s="152">
        <v>3390</v>
      </c>
      <c r="D81" s="152">
        <v>24303</v>
      </c>
      <c r="E81" s="152">
        <v>26331</v>
      </c>
      <c r="F81" s="152">
        <v>19920</v>
      </c>
      <c r="G81" s="152">
        <v>14124</v>
      </c>
      <c r="H81" s="152">
        <v>9525</v>
      </c>
      <c r="I81" s="152">
        <v>6342</v>
      </c>
      <c r="J81" s="152">
        <v>4209</v>
      </c>
      <c r="K81" s="152">
        <v>2619</v>
      </c>
      <c r="L81" s="152">
        <v>1653</v>
      </c>
      <c r="M81" s="152">
        <v>1038</v>
      </c>
      <c r="N81" s="152">
        <v>636</v>
      </c>
      <c r="O81" s="152">
        <v>1881</v>
      </c>
      <c r="P81" s="152">
        <f t="shared" si="25"/>
        <v>345942</v>
      </c>
      <c r="Q81" s="113"/>
      <c r="R81" s="6" t="s">
        <v>19</v>
      </c>
      <c r="S81" s="16">
        <f t="shared" ref="S81:AF81" si="33">B31/B$86</f>
        <v>5.3469507708421259E-2</v>
      </c>
      <c r="T81" s="16">
        <f t="shared" si="33"/>
        <v>0.12834224598930483</v>
      </c>
      <c r="U81" s="16">
        <f t="shared" si="33"/>
        <v>0.15714390226058966</v>
      </c>
      <c r="V81" s="16">
        <f t="shared" si="33"/>
        <v>0.23247318513912638</v>
      </c>
      <c r="W81" s="16">
        <f t="shared" si="33"/>
        <v>0.33325488350200044</v>
      </c>
      <c r="X81" s="16">
        <f t="shared" si="33"/>
        <v>0.44785998765916868</v>
      </c>
      <c r="Y81" s="16">
        <f t="shared" si="33"/>
        <v>0.55194575311129868</v>
      </c>
      <c r="Z81" s="84">
        <f t="shared" si="33"/>
        <v>0.65270993254245169</v>
      </c>
      <c r="AA81" s="84">
        <f t="shared" si="33"/>
        <v>0.73976373437320797</v>
      </c>
      <c r="AB81" s="84">
        <f t="shared" si="33"/>
        <v>0.85540576262225743</v>
      </c>
      <c r="AC81" s="84">
        <f t="shared" si="33"/>
        <v>0.88513700525878769</v>
      </c>
      <c r="AD81" s="84">
        <f t="shared" si="33"/>
        <v>0.878434820839745</v>
      </c>
      <c r="AE81" s="84">
        <f t="shared" si="33"/>
        <v>0.84411452810180276</v>
      </c>
      <c r="AF81" s="84">
        <f t="shared" si="33"/>
        <v>0.68579558928147977</v>
      </c>
      <c r="AG81" s="16">
        <f t="shared" si="27"/>
        <v>0.15924425459393743</v>
      </c>
      <c r="AH81" s="37"/>
    </row>
    <row r="82" spans="1:47" x14ac:dyDescent="0.25">
      <c r="A82" s="139">
        <v>40633</v>
      </c>
      <c r="B82" s="152">
        <v>228132</v>
      </c>
      <c r="C82" s="152">
        <v>3264</v>
      </c>
      <c r="D82" s="152">
        <v>23724</v>
      </c>
      <c r="E82" s="152">
        <v>25467</v>
      </c>
      <c r="F82" s="152">
        <v>18930</v>
      </c>
      <c r="G82" s="152">
        <v>13269</v>
      </c>
      <c r="H82" s="152">
        <v>8760</v>
      </c>
      <c r="I82" s="152">
        <v>6009</v>
      </c>
      <c r="J82" s="152">
        <v>4053</v>
      </c>
      <c r="K82" s="152">
        <v>2547</v>
      </c>
      <c r="L82" s="152">
        <v>1560</v>
      </c>
      <c r="M82" s="152">
        <v>999</v>
      </c>
      <c r="N82" s="152">
        <v>657</v>
      </c>
      <c r="O82" s="152">
        <v>1872</v>
      </c>
      <c r="P82" s="152">
        <f t="shared" si="25"/>
        <v>339243</v>
      </c>
      <c r="Q82" s="113"/>
      <c r="R82" s="6" t="s">
        <v>21</v>
      </c>
      <c r="S82" s="16">
        <f t="shared" ref="S82:AF82" si="34">B32/B$86</f>
        <v>7.4112211279463141E-3</v>
      </c>
      <c r="T82" s="16">
        <f t="shared" si="34"/>
        <v>2.4403103110642463E-2</v>
      </c>
      <c r="U82" s="16">
        <f t="shared" si="34"/>
        <v>4.1888318719103708E-2</v>
      </c>
      <c r="V82" s="16">
        <f t="shared" si="34"/>
        <v>6.8552774755168661E-2</v>
      </c>
      <c r="W82" s="16">
        <f t="shared" si="34"/>
        <v>9.1943202322115003E-2</v>
      </c>
      <c r="X82" s="16">
        <f t="shared" si="34"/>
        <v>0.12654961575138834</v>
      </c>
      <c r="Y82" s="16">
        <f t="shared" si="34"/>
        <v>0.13659758721167725</v>
      </c>
      <c r="Z82" s="84">
        <f t="shared" si="34"/>
        <v>0.13584554547569203</v>
      </c>
      <c r="AA82" s="84">
        <f t="shared" si="34"/>
        <v>0.13831861452001376</v>
      </c>
      <c r="AB82" s="84">
        <f t="shared" si="34"/>
        <v>0.14697330161247688</v>
      </c>
      <c r="AC82" s="84">
        <f t="shared" si="34"/>
        <v>0.13783559368945475</v>
      </c>
      <c r="AD82" s="84">
        <f t="shared" si="34"/>
        <v>0.12662123543635964</v>
      </c>
      <c r="AE82" s="84">
        <f t="shared" si="34"/>
        <v>0.11028632025450689</v>
      </c>
      <c r="AF82" s="84">
        <f t="shared" si="34"/>
        <v>8.2523120701920791E-2</v>
      </c>
      <c r="AG82" s="16">
        <f t="shared" si="27"/>
        <v>3.4581522876945284E-2</v>
      </c>
      <c r="AH82" s="16"/>
    </row>
    <row r="83" spans="1:47" x14ac:dyDescent="0.25">
      <c r="A83" s="139">
        <v>40663</v>
      </c>
      <c r="B83" s="152">
        <v>227361</v>
      </c>
      <c r="C83" s="152">
        <v>3222</v>
      </c>
      <c r="D83" s="152">
        <v>23727</v>
      </c>
      <c r="E83" s="152">
        <v>25218</v>
      </c>
      <c r="F83" s="152">
        <v>18420</v>
      </c>
      <c r="G83" s="152">
        <v>12738</v>
      </c>
      <c r="H83" s="152">
        <v>8367</v>
      </c>
      <c r="I83" s="152">
        <v>5799</v>
      </c>
      <c r="J83" s="152">
        <v>3915</v>
      </c>
      <c r="K83" s="152">
        <v>2472</v>
      </c>
      <c r="L83" s="152">
        <v>1584</v>
      </c>
      <c r="M83" s="152">
        <v>996</v>
      </c>
      <c r="N83" s="152">
        <v>627</v>
      </c>
      <c r="O83" s="152">
        <v>1917</v>
      </c>
      <c r="P83" s="152">
        <f t="shared" si="25"/>
        <v>336363</v>
      </c>
      <c r="Q83" s="113"/>
      <c r="R83" s="21" t="s">
        <v>23</v>
      </c>
      <c r="S83" s="17">
        <f t="shared" ref="S83:AF83" si="35">B33/B$86</f>
        <v>0.10593140753540438</v>
      </c>
      <c r="T83" s="17">
        <f t="shared" si="35"/>
        <v>0.11478496648339233</v>
      </c>
      <c r="U83" s="17">
        <f t="shared" si="35"/>
        <v>0.1053478674372668</v>
      </c>
      <c r="V83" s="17">
        <f t="shared" si="35"/>
        <v>9.6533499145033425E-2</v>
      </c>
      <c r="W83" s="17">
        <f t="shared" si="35"/>
        <v>0.11030046285400487</v>
      </c>
      <c r="X83" s="17">
        <f t="shared" si="35"/>
        <v>0.1249789644920626</v>
      </c>
      <c r="Y83" s="17">
        <f t="shared" si="35"/>
        <v>0.14705481876855206</v>
      </c>
      <c r="Z83" s="14">
        <f t="shared" si="35"/>
        <v>0.15166317748313562</v>
      </c>
      <c r="AA83" s="14">
        <f t="shared" si="35"/>
        <v>0.14520013763046222</v>
      </c>
      <c r="AB83" s="14">
        <f t="shared" si="35"/>
        <v>0.15648955855141422</v>
      </c>
      <c r="AC83" s="14">
        <f t="shared" si="35"/>
        <v>0.16440631054525326</v>
      </c>
      <c r="AD83" s="14">
        <f t="shared" si="35"/>
        <v>0.17674214112991865</v>
      </c>
      <c r="AE83" s="14">
        <f t="shared" si="35"/>
        <v>0.19088016967126192</v>
      </c>
      <c r="AF83" s="14">
        <f t="shared" si="35"/>
        <v>0.24045529997628645</v>
      </c>
      <c r="AG83" s="17">
        <f t="shared" si="27"/>
        <v>0.11071728965955462</v>
      </c>
    </row>
    <row r="84" spans="1:47" x14ac:dyDescent="0.25">
      <c r="A84" s="139">
        <v>40694</v>
      </c>
      <c r="B84" s="152">
        <v>227547</v>
      </c>
      <c r="C84" s="152">
        <v>3246</v>
      </c>
      <c r="D84" s="152">
        <v>23613</v>
      </c>
      <c r="E84" s="152">
        <v>25461</v>
      </c>
      <c r="F84" s="152">
        <v>18972</v>
      </c>
      <c r="G84" s="152">
        <v>12762</v>
      </c>
      <c r="H84" s="152">
        <v>8484</v>
      </c>
      <c r="I84" s="152">
        <v>5898</v>
      </c>
      <c r="J84" s="152">
        <v>3825</v>
      </c>
      <c r="K84" s="152">
        <v>2334</v>
      </c>
      <c r="L84" s="152">
        <v>1593</v>
      </c>
      <c r="M84" s="152">
        <v>966</v>
      </c>
      <c r="N84" s="152">
        <v>588</v>
      </c>
      <c r="O84" s="152">
        <v>1890</v>
      </c>
      <c r="P84" s="152">
        <f t="shared" si="25"/>
        <v>337179</v>
      </c>
      <c r="Q84" s="113"/>
      <c r="R84" s="13" t="s">
        <v>109</v>
      </c>
      <c r="S84" s="17">
        <f t="shared" ref="S84:AF84" si="36">B34/B$86</f>
        <v>0.26350271899451339</v>
      </c>
      <c r="T84" s="17">
        <f t="shared" si="36"/>
        <v>0.37960382616554944</v>
      </c>
      <c r="U84" s="17">
        <f t="shared" si="36"/>
        <v>0.42828924678365016</v>
      </c>
      <c r="V84" s="17">
        <f t="shared" si="36"/>
        <v>0.5255712731229597</v>
      </c>
      <c r="W84" s="17">
        <f t="shared" si="36"/>
        <v>0.67545304777594728</v>
      </c>
      <c r="X84" s="17">
        <f t="shared" si="36"/>
        <v>0.85331239131654235</v>
      </c>
      <c r="Y84" s="17">
        <f t="shared" si="36"/>
        <v>1.0016067100569157</v>
      </c>
      <c r="Z84" s="14">
        <f t="shared" si="36"/>
        <v>1.1156082809955803</v>
      </c>
      <c r="AA84" s="14">
        <f t="shared" si="36"/>
        <v>1.2008257827732538</v>
      </c>
      <c r="AB84" s="14">
        <f t="shared" si="36"/>
        <v>1.3491937615648957</v>
      </c>
      <c r="AC84" s="14">
        <f t="shared" si="36"/>
        <v>1.3717132576805979</v>
      </c>
      <c r="AD84" s="14">
        <f t="shared" si="36"/>
        <v>1.3532644537260936</v>
      </c>
      <c r="AE84" s="14">
        <f t="shared" si="36"/>
        <v>1.3446447507953341</v>
      </c>
      <c r="AF84" s="14">
        <f t="shared" si="36"/>
        <v>1.2193502489921746</v>
      </c>
      <c r="AG84" s="17">
        <f t="shared" si="27"/>
        <v>0.41715559701903687</v>
      </c>
    </row>
    <row r="85" spans="1:47" x14ac:dyDescent="0.25">
      <c r="A85" s="155">
        <v>40724</v>
      </c>
      <c r="B85" s="156">
        <v>226689</v>
      </c>
      <c r="C85" s="156">
        <v>3195</v>
      </c>
      <c r="D85" s="156">
        <v>23352</v>
      </c>
      <c r="E85" s="156">
        <v>25623</v>
      </c>
      <c r="F85" s="156">
        <v>18768</v>
      </c>
      <c r="G85" s="156">
        <v>12486</v>
      </c>
      <c r="H85" s="156">
        <v>8292</v>
      </c>
      <c r="I85" s="156">
        <v>5850</v>
      </c>
      <c r="J85" s="156">
        <v>3702</v>
      </c>
      <c r="K85" s="156">
        <v>2388</v>
      </c>
      <c r="L85" s="156">
        <v>1524</v>
      </c>
      <c r="M85" s="156">
        <v>999</v>
      </c>
      <c r="N85" s="156">
        <v>573</v>
      </c>
      <c r="O85" s="156">
        <v>1818</v>
      </c>
      <c r="P85" s="156">
        <f t="shared" si="25"/>
        <v>335259</v>
      </c>
      <c r="Q85" s="113"/>
      <c r="R85" s="113"/>
      <c r="S85" s="113"/>
      <c r="T85" s="113"/>
      <c r="U85" s="16"/>
      <c r="V85" s="158"/>
      <c r="W85" s="158"/>
      <c r="X85" s="158"/>
      <c r="Y85" s="16"/>
    </row>
    <row r="86" spans="1:47" x14ac:dyDescent="0.25">
      <c r="A86" s="21" t="s">
        <v>608</v>
      </c>
      <c r="B86" s="156">
        <f>AVERAGE(B74:B85)</f>
        <v>226278.5</v>
      </c>
      <c r="C86" s="156">
        <f t="shared" ref="C86:P86" si="37">AVERAGE(C74:C85)</f>
        <v>3319.25</v>
      </c>
      <c r="D86" s="156">
        <f t="shared" si="37"/>
        <v>23920.75</v>
      </c>
      <c r="E86" s="156">
        <f t="shared" si="37"/>
        <v>25732</v>
      </c>
      <c r="F86" s="156">
        <f t="shared" si="37"/>
        <v>19120.5</v>
      </c>
      <c r="G86" s="156">
        <f t="shared" si="37"/>
        <v>13370.25</v>
      </c>
      <c r="H86" s="156">
        <f t="shared" si="37"/>
        <v>9180.25</v>
      </c>
      <c r="I86" s="156">
        <f t="shared" si="37"/>
        <v>6448.5</v>
      </c>
      <c r="J86" s="156">
        <f t="shared" si="37"/>
        <v>4359.5</v>
      </c>
      <c r="K86" s="156">
        <f t="shared" si="37"/>
        <v>2837.25</v>
      </c>
      <c r="L86" s="156">
        <f t="shared" si="37"/>
        <v>1806.5</v>
      </c>
      <c r="M86" s="156">
        <f t="shared" si="37"/>
        <v>1137.25</v>
      </c>
      <c r="N86" s="156">
        <f t="shared" si="37"/>
        <v>707.25</v>
      </c>
      <c r="O86" s="156">
        <f t="shared" si="37"/>
        <v>2108.5</v>
      </c>
      <c r="P86" s="156">
        <f t="shared" si="37"/>
        <v>340326.25</v>
      </c>
      <c r="Q86" s="113"/>
      <c r="R86" s="113"/>
      <c r="S86" s="113"/>
      <c r="T86" s="113"/>
      <c r="U86" s="16"/>
      <c r="V86" s="158"/>
      <c r="W86" s="158"/>
      <c r="X86" s="158"/>
      <c r="Y86" s="16"/>
    </row>
    <row r="87" spans="1:47" x14ac:dyDescent="0.25">
      <c r="A87" s="113"/>
      <c r="B87" s="113"/>
      <c r="C87" s="113"/>
      <c r="D87" s="113"/>
      <c r="E87" s="113"/>
      <c r="F87" s="113"/>
      <c r="G87" s="113"/>
      <c r="H87" s="113"/>
      <c r="I87" s="113"/>
      <c r="J87" s="113"/>
      <c r="K87" s="113"/>
      <c r="L87" s="113"/>
      <c r="M87" s="113"/>
      <c r="N87" s="113"/>
      <c r="O87" s="113"/>
      <c r="P87" s="113"/>
      <c r="Q87" s="113"/>
      <c r="R87" s="113"/>
      <c r="S87" s="113"/>
      <c r="T87" s="113"/>
      <c r="U87" s="16"/>
      <c r="V87" s="158"/>
      <c r="W87" s="158"/>
      <c r="X87" s="158"/>
      <c r="Y87" s="16"/>
    </row>
    <row r="88" spans="1:47" x14ac:dyDescent="0.25">
      <c r="A88" s="113"/>
      <c r="B88" s="113"/>
      <c r="C88" s="113"/>
      <c r="D88" s="113"/>
      <c r="E88" s="113"/>
      <c r="F88" s="113"/>
      <c r="G88" s="113"/>
      <c r="H88" s="113"/>
      <c r="I88" s="113"/>
      <c r="J88" s="113"/>
      <c r="K88" s="113"/>
      <c r="L88" s="113"/>
      <c r="M88" s="113"/>
      <c r="N88" s="113"/>
      <c r="O88" s="113"/>
      <c r="P88" s="113"/>
      <c r="Q88" s="113"/>
      <c r="R88" s="113"/>
      <c r="S88" s="113"/>
      <c r="T88" s="113"/>
      <c r="U88" s="172"/>
      <c r="V88" s="158"/>
      <c r="W88" s="158"/>
      <c r="X88" s="158"/>
      <c r="Y88" s="16"/>
    </row>
    <row r="89" spans="1:47" x14ac:dyDescent="0.25">
      <c r="A89" s="151" t="s">
        <v>633</v>
      </c>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51" t="s">
        <v>634</v>
      </c>
    </row>
    <row r="90" spans="1:47"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113"/>
      <c r="Y90" s="21"/>
      <c r="Z90" s="3"/>
      <c r="AA90" s="3"/>
      <c r="AB90" s="3"/>
      <c r="AC90" s="3"/>
      <c r="AD90" s="3"/>
      <c r="AE90" s="3"/>
      <c r="AF90" s="3"/>
      <c r="AG90" s="3"/>
      <c r="AH90" s="3"/>
      <c r="AI90" s="3"/>
      <c r="AJ90" s="3"/>
      <c r="AK90" s="3"/>
      <c r="AL90" s="3"/>
      <c r="AM90" s="3"/>
      <c r="AN90" s="3"/>
      <c r="AO90" s="3"/>
      <c r="AP90" s="3"/>
      <c r="AQ90" s="3"/>
      <c r="AR90" s="3"/>
      <c r="AS90" s="3"/>
      <c r="AT90" s="3"/>
      <c r="AU90" s="3"/>
    </row>
    <row r="91" spans="1:47" x14ac:dyDescent="0.25">
      <c r="A91" s="142" t="s">
        <v>607</v>
      </c>
      <c r="B91" s="142" t="s">
        <v>63</v>
      </c>
      <c r="C91" s="142" t="s">
        <v>65</v>
      </c>
      <c r="D91" s="142" t="s">
        <v>67</v>
      </c>
      <c r="E91" s="142" t="s">
        <v>69</v>
      </c>
      <c r="F91" s="142" t="s">
        <v>71</v>
      </c>
      <c r="G91" s="142" t="s">
        <v>73</v>
      </c>
      <c r="H91" s="142" t="s">
        <v>75</v>
      </c>
      <c r="I91" s="142" t="s">
        <v>77</v>
      </c>
      <c r="J91" s="142" t="s">
        <v>79</v>
      </c>
      <c r="K91" s="142" t="s">
        <v>81</v>
      </c>
      <c r="L91" s="142" t="s">
        <v>83</v>
      </c>
      <c r="M91" s="142" t="s">
        <v>85</v>
      </c>
      <c r="N91" s="142" t="s">
        <v>87</v>
      </c>
      <c r="O91" s="142" t="s">
        <v>89</v>
      </c>
      <c r="P91" s="142" t="s">
        <v>91</v>
      </c>
      <c r="Q91" s="142" t="s">
        <v>93</v>
      </c>
      <c r="R91" s="142" t="s">
        <v>95</v>
      </c>
      <c r="S91" s="142" t="s">
        <v>97</v>
      </c>
      <c r="T91" s="142" t="s">
        <v>99</v>
      </c>
      <c r="U91" s="142" t="s">
        <v>101</v>
      </c>
      <c r="V91" s="142" t="s">
        <v>103</v>
      </c>
      <c r="W91" s="141" t="s">
        <v>109</v>
      </c>
      <c r="X91" s="113"/>
      <c r="Y91" s="142" t="s">
        <v>2</v>
      </c>
      <c r="Z91" s="4" t="s">
        <v>63</v>
      </c>
      <c r="AA91" s="4" t="s">
        <v>65</v>
      </c>
      <c r="AB91" s="4" t="s">
        <v>67</v>
      </c>
      <c r="AC91" s="4" t="s">
        <v>69</v>
      </c>
      <c r="AD91" s="4" t="s">
        <v>71</v>
      </c>
      <c r="AE91" s="4" t="s">
        <v>73</v>
      </c>
      <c r="AF91" s="4" t="s">
        <v>75</v>
      </c>
      <c r="AG91" s="4" t="s">
        <v>77</v>
      </c>
      <c r="AH91" s="4" t="s">
        <v>79</v>
      </c>
      <c r="AI91" s="4" t="s">
        <v>81</v>
      </c>
      <c r="AJ91" s="4" t="s">
        <v>83</v>
      </c>
      <c r="AK91" s="4" t="s">
        <v>85</v>
      </c>
      <c r="AL91" s="4" t="s">
        <v>87</v>
      </c>
      <c r="AM91" s="4" t="s">
        <v>89</v>
      </c>
      <c r="AN91" s="4" t="s">
        <v>91</v>
      </c>
      <c r="AO91" s="4" t="s">
        <v>93</v>
      </c>
      <c r="AP91" s="4" t="s">
        <v>95</v>
      </c>
      <c r="AQ91" s="4" t="s">
        <v>97</v>
      </c>
      <c r="AR91" s="4" t="s">
        <v>99</v>
      </c>
      <c r="AS91" s="4" t="s">
        <v>101</v>
      </c>
      <c r="AT91" s="4" t="s">
        <v>103</v>
      </c>
      <c r="AU91" s="141" t="s">
        <v>109</v>
      </c>
    </row>
    <row r="92" spans="1:47" x14ac:dyDescent="0.25">
      <c r="A92" s="139">
        <v>40390</v>
      </c>
      <c r="B92" s="152">
        <v>4629</v>
      </c>
      <c r="C92" s="152">
        <v>24</v>
      </c>
      <c r="D92" s="152">
        <v>2793</v>
      </c>
      <c r="E92" s="152">
        <v>501</v>
      </c>
      <c r="F92" s="152">
        <v>1497</v>
      </c>
      <c r="G92" s="152">
        <v>1671</v>
      </c>
      <c r="H92" s="152">
        <v>5505</v>
      </c>
      <c r="I92" s="152">
        <v>4977</v>
      </c>
      <c r="J92" s="152">
        <v>2385</v>
      </c>
      <c r="K92" s="152">
        <v>480</v>
      </c>
      <c r="L92" s="152">
        <v>483</v>
      </c>
      <c r="M92" s="152">
        <v>879</v>
      </c>
      <c r="N92" s="152">
        <v>1278</v>
      </c>
      <c r="O92" s="152">
        <v>4809</v>
      </c>
      <c r="P92" s="152">
        <v>1350</v>
      </c>
      <c r="Q92" s="152">
        <v>2544</v>
      </c>
      <c r="R92" s="152">
        <v>6843</v>
      </c>
      <c r="S92" s="152">
        <v>636</v>
      </c>
      <c r="T92" s="152">
        <v>1149</v>
      </c>
      <c r="U92" s="152">
        <v>435</v>
      </c>
      <c r="V92" s="152">
        <v>9345</v>
      </c>
      <c r="W92" s="152">
        <f>SUM(B92:V92)</f>
        <v>54213</v>
      </c>
      <c r="X92" s="113"/>
      <c r="Y92" s="6" t="s">
        <v>5</v>
      </c>
      <c r="Z92" s="37">
        <f>B40/B$104</f>
        <v>2.2270337148159606E-3</v>
      </c>
      <c r="AA92" s="37">
        <f t="shared" ref="AA92:AT92" si="38">C40/C$104</f>
        <v>0</v>
      </c>
      <c r="AB92" s="37">
        <f t="shared" si="38"/>
        <v>5.7186427754479605E-3</v>
      </c>
      <c r="AC92" s="37">
        <f t="shared" si="38"/>
        <v>0</v>
      </c>
      <c r="AD92" s="37">
        <f t="shared" si="38"/>
        <v>0</v>
      </c>
      <c r="AE92" s="37">
        <f t="shared" si="38"/>
        <v>0</v>
      </c>
      <c r="AF92" s="37">
        <f t="shared" si="38"/>
        <v>2.138751503809651E-3</v>
      </c>
      <c r="AG92" s="37">
        <f t="shared" si="38"/>
        <v>0</v>
      </c>
      <c r="AH92" s="37">
        <f t="shared" si="38"/>
        <v>0</v>
      </c>
      <c r="AI92" s="37">
        <f t="shared" si="38"/>
        <v>0</v>
      </c>
      <c r="AJ92" s="37">
        <f t="shared" si="38"/>
        <v>0</v>
      </c>
      <c r="AK92" s="37">
        <f t="shared" si="38"/>
        <v>0</v>
      </c>
      <c r="AL92" s="37">
        <f t="shared" si="38"/>
        <v>0</v>
      </c>
      <c r="AM92" s="37">
        <f t="shared" si="38"/>
        <v>1.8045112781954887E-3</v>
      </c>
      <c r="AN92" s="37">
        <f t="shared" si="38"/>
        <v>0</v>
      </c>
      <c r="AO92" s="37">
        <f t="shared" si="38"/>
        <v>0</v>
      </c>
      <c r="AP92" s="37">
        <f t="shared" si="38"/>
        <v>1.7957351290684624E-3</v>
      </c>
      <c r="AQ92" s="37">
        <f t="shared" si="38"/>
        <v>0</v>
      </c>
      <c r="AR92" s="37">
        <f t="shared" si="38"/>
        <v>0</v>
      </c>
      <c r="AS92" s="37">
        <f t="shared" si="38"/>
        <v>0</v>
      </c>
      <c r="AT92" s="37">
        <f t="shared" si="38"/>
        <v>6.8038782105800302E-4</v>
      </c>
      <c r="AU92" s="37">
        <f>SUM(B40:V40)/W$104</f>
        <v>1.1847282882086626E-3</v>
      </c>
    </row>
    <row r="93" spans="1:47" x14ac:dyDescent="0.25">
      <c r="A93" s="139">
        <v>40421</v>
      </c>
      <c r="B93" s="152">
        <v>4314</v>
      </c>
      <c r="C93" s="152">
        <v>21</v>
      </c>
      <c r="D93" s="152">
        <v>2682</v>
      </c>
      <c r="E93" s="152">
        <v>516</v>
      </c>
      <c r="F93" s="152">
        <v>1431</v>
      </c>
      <c r="G93" s="152">
        <v>1608</v>
      </c>
      <c r="H93" s="152">
        <v>5532</v>
      </c>
      <c r="I93" s="152">
        <v>4866</v>
      </c>
      <c r="J93" s="152">
        <v>2262</v>
      </c>
      <c r="K93" s="152">
        <v>453</v>
      </c>
      <c r="L93" s="152">
        <v>423</v>
      </c>
      <c r="M93" s="152">
        <v>873</v>
      </c>
      <c r="N93" s="152">
        <v>1263</v>
      </c>
      <c r="O93" s="152">
        <v>4755</v>
      </c>
      <c r="P93" s="152">
        <v>1317</v>
      </c>
      <c r="Q93" s="152">
        <v>2613</v>
      </c>
      <c r="R93" s="152">
        <v>6834</v>
      </c>
      <c r="S93" s="152">
        <v>636</v>
      </c>
      <c r="T93" s="152">
        <v>1122</v>
      </c>
      <c r="U93" s="152">
        <v>402</v>
      </c>
      <c r="V93" s="152">
        <v>9360</v>
      </c>
      <c r="W93" s="152">
        <f t="shared" ref="W93:W103" si="39">SUM(B93:V93)</f>
        <v>53283</v>
      </c>
      <c r="X93" s="113"/>
      <c r="Y93" s="6" t="s">
        <v>7</v>
      </c>
      <c r="Z93" s="37">
        <f t="shared" ref="Z93:AT93" si="40">B41/B$104</f>
        <v>1.0392824002474483E-2</v>
      </c>
      <c r="AA93" s="37">
        <f t="shared" si="40"/>
        <v>0</v>
      </c>
      <c r="AB93" s="37">
        <f t="shared" si="40"/>
        <v>9.1498284407167361E-3</v>
      </c>
      <c r="AC93" s="37">
        <f t="shared" si="40"/>
        <v>9.7165991902834013E-3</v>
      </c>
      <c r="AD93" s="37">
        <f t="shared" si="40"/>
        <v>6.4000000000000003E-3</v>
      </c>
      <c r="AE93" s="37">
        <f t="shared" si="40"/>
        <v>1.3149655604257984E-2</v>
      </c>
      <c r="AF93" s="37">
        <f t="shared" si="40"/>
        <v>1.3367196898810319E-2</v>
      </c>
      <c r="AG93" s="37">
        <f t="shared" si="40"/>
        <v>7.6034507969001313E-3</v>
      </c>
      <c r="AH93" s="37">
        <f t="shared" si="40"/>
        <v>1.5730828053310029E-2</v>
      </c>
      <c r="AI93" s="37">
        <f t="shared" si="40"/>
        <v>0</v>
      </c>
      <c r="AJ93" s="37">
        <f t="shared" si="40"/>
        <v>0</v>
      </c>
      <c r="AK93" s="37">
        <f t="shared" si="40"/>
        <v>1.3263332412268583E-2</v>
      </c>
      <c r="AL93" s="37">
        <f t="shared" si="40"/>
        <v>4.8270313757039418E-3</v>
      </c>
      <c r="AM93" s="37">
        <f t="shared" si="40"/>
        <v>9.0225563909774441E-3</v>
      </c>
      <c r="AN93" s="37">
        <f t="shared" si="40"/>
        <v>1.3977868375072802E-2</v>
      </c>
      <c r="AO93" s="37">
        <f t="shared" si="40"/>
        <v>1.2281240405280933E-2</v>
      </c>
      <c r="AP93" s="37">
        <f t="shared" si="40"/>
        <v>2.1099887766554432E-2</v>
      </c>
      <c r="AQ93" s="37">
        <f t="shared" si="40"/>
        <v>0</v>
      </c>
      <c r="AR93" s="37">
        <f t="shared" si="40"/>
        <v>8.5729594570459009E-3</v>
      </c>
      <c r="AS93" s="37">
        <f t="shared" si="40"/>
        <v>0</v>
      </c>
      <c r="AT93" s="37">
        <f t="shared" si="40"/>
        <v>1.2246980779044054E-2</v>
      </c>
      <c r="AU93" s="37">
        <f t="shared" ref="AU93:AU102" si="41">SUM(B41:V41)/W$104</f>
        <v>1.1734451616542943E-2</v>
      </c>
    </row>
    <row r="94" spans="1:47" x14ac:dyDescent="0.25">
      <c r="A94" s="139">
        <v>40451</v>
      </c>
      <c r="B94" s="152">
        <v>3348</v>
      </c>
      <c r="C94" s="152">
        <v>18</v>
      </c>
      <c r="D94" s="152">
        <v>2520</v>
      </c>
      <c r="E94" s="152">
        <v>513</v>
      </c>
      <c r="F94" s="152">
        <v>1371</v>
      </c>
      <c r="G94" s="152">
        <v>1650</v>
      </c>
      <c r="H94" s="152">
        <v>5523</v>
      </c>
      <c r="I94" s="152">
        <v>4872</v>
      </c>
      <c r="J94" s="152">
        <v>2247</v>
      </c>
      <c r="K94" s="152">
        <v>462</v>
      </c>
      <c r="L94" s="152">
        <v>357</v>
      </c>
      <c r="M94" s="152">
        <v>861</v>
      </c>
      <c r="N94" s="152">
        <v>1191</v>
      </c>
      <c r="O94" s="152">
        <v>4791</v>
      </c>
      <c r="P94" s="152">
        <v>1302</v>
      </c>
      <c r="Q94" s="152">
        <v>2538</v>
      </c>
      <c r="R94" s="152">
        <v>6795</v>
      </c>
      <c r="S94" s="152">
        <v>648</v>
      </c>
      <c r="T94" s="152">
        <v>1200</v>
      </c>
      <c r="U94" s="152">
        <v>405</v>
      </c>
      <c r="V94" s="152">
        <v>9366</v>
      </c>
      <c r="W94" s="152">
        <f t="shared" si="39"/>
        <v>51978</v>
      </c>
      <c r="X94" s="113"/>
      <c r="Y94" s="6" t="s">
        <v>9</v>
      </c>
      <c r="Z94" s="37">
        <f t="shared" ref="Z94:AT94" si="42">B42/B$104</f>
        <v>2.8951438292607486E-2</v>
      </c>
      <c r="AA94" s="37">
        <f t="shared" si="42"/>
        <v>0</v>
      </c>
      <c r="AB94" s="37">
        <f t="shared" si="42"/>
        <v>3.431185665268776E-2</v>
      </c>
      <c r="AC94" s="37">
        <f t="shared" si="42"/>
        <v>1.9433198380566803E-2</v>
      </c>
      <c r="AD94" s="37">
        <f t="shared" si="42"/>
        <v>3.6266666666666669E-2</v>
      </c>
      <c r="AE94" s="37">
        <f t="shared" si="42"/>
        <v>3.1934877896055106E-2</v>
      </c>
      <c r="AF94" s="37">
        <f t="shared" si="42"/>
        <v>3.1546584681192355E-2</v>
      </c>
      <c r="AG94" s="37">
        <f t="shared" si="42"/>
        <v>3.2753326509723645E-2</v>
      </c>
      <c r="AH94" s="37">
        <f t="shared" si="42"/>
        <v>3.1461656106620058E-2</v>
      </c>
      <c r="AI94" s="37">
        <f t="shared" si="42"/>
        <v>4.0245947456679712E-2</v>
      </c>
      <c r="AJ94" s="37">
        <f t="shared" si="42"/>
        <v>2.1301775147928994E-2</v>
      </c>
      <c r="AK94" s="37">
        <f t="shared" si="42"/>
        <v>2.321083172147002E-2</v>
      </c>
      <c r="AL94" s="37">
        <f t="shared" si="42"/>
        <v>5.3097345132743362E-2</v>
      </c>
      <c r="AM94" s="37">
        <f t="shared" si="42"/>
        <v>3.7293233082706767E-2</v>
      </c>
      <c r="AN94" s="37">
        <f t="shared" si="42"/>
        <v>2.5626092020966801E-2</v>
      </c>
      <c r="AO94" s="37">
        <f t="shared" si="42"/>
        <v>3.1931225053730423E-2</v>
      </c>
      <c r="AP94" s="37">
        <f t="shared" si="42"/>
        <v>1.840628507295174E-2</v>
      </c>
      <c r="AQ94" s="37">
        <f t="shared" si="42"/>
        <v>6.0215053763440864E-2</v>
      </c>
      <c r="AR94" s="37">
        <f t="shared" si="42"/>
        <v>2.7862118235399178E-2</v>
      </c>
      <c r="AS94" s="37">
        <f t="shared" si="42"/>
        <v>1.1811023622047244E-2</v>
      </c>
      <c r="AT94" s="37">
        <f t="shared" si="42"/>
        <v>2.1772410273856097E-2</v>
      </c>
      <c r="AU94" s="37">
        <f t="shared" si="41"/>
        <v>2.9166882143041837E-2</v>
      </c>
    </row>
    <row r="95" spans="1:47" x14ac:dyDescent="0.25">
      <c r="A95" s="133">
        <v>40482</v>
      </c>
      <c r="B95" s="18">
        <v>3672</v>
      </c>
      <c r="C95" s="18">
        <v>9</v>
      </c>
      <c r="D95" s="18">
        <v>2532</v>
      </c>
      <c r="E95" s="18">
        <v>513</v>
      </c>
      <c r="F95" s="18">
        <v>1395</v>
      </c>
      <c r="G95" s="18">
        <v>1629</v>
      </c>
      <c r="H95" s="18">
        <v>5580</v>
      </c>
      <c r="I95" s="18">
        <v>4974</v>
      </c>
      <c r="J95" s="18">
        <v>2259</v>
      </c>
      <c r="K95" s="18">
        <v>471</v>
      </c>
      <c r="L95" s="18">
        <v>390</v>
      </c>
      <c r="M95" s="18">
        <v>900</v>
      </c>
      <c r="N95" s="18">
        <v>1281</v>
      </c>
      <c r="O95" s="18">
        <v>4902</v>
      </c>
      <c r="P95" s="18">
        <v>1305</v>
      </c>
      <c r="Q95" s="18">
        <v>2598</v>
      </c>
      <c r="R95" s="18">
        <v>6768</v>
      </c>
      <c r="S95" s="18">
        <v>675</v>
      </c>
      <c r="T95" s="18">
        <v>1398</v>
      </c>
      <c r="U95" s="18">
        <v>369</v>
      </c>
      <c r="V95" s="18">
        <v>9006</v>
      </c>
      <c r="W95" s="18">
        <f t="shared" si="39"/>
        <v>52626</v>
      </c>
      <c r="Y95" s="5" t="s">
        <v>11</v>
      </c>
      <c r="Z95" s="37">
        <f t="shared" ref="Z95:AT95" si="43">B43/B$104</f>
        <v>1.5589236003711723E-2</v>
      </c>
      <c r="AA95" s="37">
        <f t="shared" si="43"/>
        <v>0</v>
      </c>
      <c r="AB95" s="37">
        <f t="shared" si="43"/>
        <v>1.0293556995806329E-2</v>
      </c>
      <c r="AC95" s="37">
        <f t="shared" si="43"/>
        <v>0</v>
      </c>
      <c r="AD95" s="37">
        <f t="shared" si="43"/>
        <v>1.4933333333333333E-2</v>
      </c>
      <c r="AE95" s="37">
        <f t="shared" si="43"/>
        <v>0</v>
      </c>
      <c r="AF95" s="37">
        <f t="shared" si="43"/>
        <v>0</v>
      </c>
      <c r="AG95" s="37">
        <f t="shared" si="43"/>
        <v>0</v>
      </c>
      <c r="AH95" s="37">
        <f t="shared" si="43"/>
        <v>6.5545116888791784E-3</v>
      </c>
      <c r="AI95" s="37">
        <f t="shared" si="43"/>
        <v>0</v>
      </c>
      <c r="AJ95" s="37">
        <f t="shared" si="43"/>
        <v>0</v>
      </c>
      <c r="AK95" s="37">
        <f t="shared" si="43"/>
        <v>0</v>
      </c>
      <c r="AL95" s="37">
        <f t="shared" si="43"/>
        <v>0</v>
      </c>
      <c r="AM95" s="37">
        <f t="shared" si="43"/>
        <v>8.4210526315789472E-3</v>
      </c>
      <c r="AN95" s="37">
        <f t="shared" si="43"/>
        <v>0</v>
      </c>
      <c r="AO95" s="37">
        <f t="shared" si="43"/>
        <v>0</v>
      </c>
      <c r="AP95" s="37">
        <f t="shared" si="43"/>
        <v>0</v>
      </c>
      <c r="AQ95" s="37">
        <f t="shared" si="43"/>
        <v>0</v>
      </c>
      <c r="AR95" s="37">
        <f t="shared" si="43"/>
        <v>0</v>
      </c>
      <c r="AS95" s="37">
        <f t="shared" si="43"/>
        <v>0</v>
      </c>
      <c r="AT95" s="37">
        <f t="shared" si="43"/>
        <v>4.0823269263480181E-3</v>
      </c>
      <c r="AU95" s="37">
        <f t="shared" si="41"/>
        <v>3.8362630284851933E-3</v>
      </c>
    </row>
    <row r="96" spans="1:47" x14ac:dyDescent="0.25">
      <c r="A96" s="133">
        <v>40512</v>
      </c>
      <c r="B96" s="18">
        <v>3573</v>
      </c>
      <c r="C96" s="18">
        <v>27</v>
      </c>
      <c r="D96" s="18">
        <v>2637</v>
      </c>
      <c r="E96" s="18">
        <v>543</v>
      </c>
      <c r="F96" s="18">
        <v>1419</v>
      </c>
      <c r="G96" s="18">
        <v>1665</v>
      </c>
      <c r="H96" s="18">
        <v>5622</v>
      </c>
      <c r="I96" s="18">
        <v>4983</v>
      </c>
      <c r="J96" s="18">
        <v>2340</v>
      </c>
      <c r="K96" s="18">
        <v>480</v>
      </c>
      <c r="L96" s="18">
        <v>351</v>
      </c>
      <c r="M96" s="18">
        <v>924</v>
      </c>
      <c r="N96" s="18">
        <v>1254</v>
      </c>
      <c r="O96" s="18">
        <v>5088</v>
      </c>
      <c r="P96" s="18">
        <v>1296</v>
      </c>
      <c r="Q96" s="18">
        <v>2613</v>
      </c>
      <c r="R96" s="18">
        <v>6753</v>
      </c>
      <c r="S96" s="18">
        <v>681</v>
      </c>
      <c r="T96" s="18">
        <v>1416</v>
      </c>
      <c r="U96" s="18">
        <v>399</v>
      </c>
      <c r="V96" s="18">
        <v>8988</v>
      </c>
      <c r="W96" s="18">
        <f t="shared" si="39"/>
        <v>53052</v>
      </c>
      <c r="Y96" s="5" t="s">
        <v>13</v>
      </c>
      <c r="Z96" s="37">
        <f t="shared" ref="Z96:AT96" si="44">B44/B$104</f>
        <v>2.9693782864212804E-2</v>
      </c>
      <c r="AA96" s="37">
        <f t="shared" si="44"/>
        <v>0</v>
      </c>
      <c r="AB96" s="37">
        <f t="shared" si="44"/>
        <v>2.7449485322150208E-2</v>
      </c>
      <c r="AC96" s="37">
        <f t="shared" si="44"/>
        <v>1.4574898785425101E-2</v>
      </c>
      <c r="AD96" s="37">
        <f t="shared" si="44"/>
        <v>2.1333333333333333E-2</v>
      </c>
      <c r="AE96" s="37">
        <f t="shared" si="44"/>
        <v>1.5028177833437696E-2</v>
      </c>
      <c r="AF96" s="37">
        <f t="shared" si="44"/>
        <v>1.6575324154524795E-2</v>
      </c>
      <c r="AG96" s="37">
        <f t="shared" si="44"/>
        <v>1.5791782424331043E-2</v>
      </c>
      <c r="AH96" s="37">
        <f t="shared" si="44"/>
        <v>9.1763163644308504E-3</v>
      </c>
      <c r="AI96" s="37">
        <f t="shared" si="44"/>
        <v>1.3415315818893237E-2</v>
      </c>
      <c r="AJ96" s="37">
        <f t="shared" si="44"/>
        <v>2.1301775147928994E-2</v>
      </c>
      <c r="AK96" s="37">
        <f t="shared" si="44"/>
        <v>9.9474993092014373E-3</v>
      </c>
      <c r="AL96" s="37">
        <f t="shared" si="44"/>
        <v>9.6540627514078835E-3</v>
      </c>
      <c r="AM96" s="37">
        <f t="shared" si="44"/>
        <v>1.3834586466165413E-2</v>
      </c>
      <c r="AN96" s="37">
        <f t="shared" si="44"/>
        <v>1.1648223645894001E-2</v>
      </c>
      <c r="AO96" s="37">
        <f t="shared" si="44"/>
        <v>2.4562480810561868E-3</v>
      </c>
      <c r="AP96" s="37">
        <f t="shared" si="44"/>
        <v>1.1672278338945005E-2</v>
      </c>
      <c r="AQ96" s="37">
        <f t="shared" si="44"/>
        <v>2.5806451612903226E-2</v>
      </c>
      <c r="AR96" s="37">
        <f t="shared" si="44"/>
        <v>8.5729594570459009E-3</v>
      </c>
      <c r="AS96" s="37">
        <f t="shared" si="44"/>
        <v>0</v>
      </c>
      <c r="AT96" s="37">
        <f t="shared" si="44"/>
        <v>1.0886205136928048E-2</v>
      </c>
      <c r="AU96" s="37">
        <f t="shared" si="41"/>
        <v>1.466806452067868E-2</v>
      </c>
    </row>
    <row r="97" spans="1:47" x14ac:dyDescent="0.25">
      <c r="A97" s="133">
        <v>40543</v>
      </c>
      <c r="B97" s="18">
        <v>3606</v>
      </c>
      <c r="C97" s="18">
        <v>18</v>
      </c>
      <c r="D97" s="18">
        <v>2712</v>
      </c>
      <c r="E97" s="18">
        <v>483</v>
      </c>
      <c r="F97" s="18">
        <v>1386</v>
      </c>
      <c r="G97" s="18">
        <v>1674</v>
      </c>
      <c r="H97" s="18">
        <v>5658</v>
      </c>
      <c r="I97" s="18">
        <v>5202</v>
      </c>
      <c r="J97" s="18">
        <v>2325</v>
      </c>
      <c r="K97" s="18">
        <v>450</v>
      </c>
      <c r="L97" s="18">
        <v>339</v>
      </c>
      <c r="M97" s="18">
        <v>930</v>
      </c>
      <c r="N97" s="18">
        <v>1257</v>
      </c>
      <c r="O97" s="18">
        <v>5157</v>
      </c>
      <c r="P97" s="18">
        <v>1329</v>
      </c>
      <c r="Q97" s="18">
        <v>2520</v>
      </c>
      <c r="R97" s="18">
        <v>6771</v>
      </c>
      <c r="S97" s="18">
        <v>723</v>
      </c>
      <c r="T97" s="18">
        <v>1443</v>
      </c>
      <c r="U97" s="18">
        <v>510</v>
      </c>
      <c r="V97" s="18">
        <v>8988</v>
      </c>
      <c r="W97" s="18">
        <f t="shared" si="39"/>
        <v>53481</v>
      </c>
      <c r="Y97" s="5" t="s">
        <v>15</v>
      </c>
      <c r="Z97" s="37">
        <f t="shared" ref="Z97:AT97" si="45">B45/B$104</f>
        <v>3.4890194865450044E-2</v>
      </c>
      <c r="AA97" s="37">
        <f t="shared" si="45"/>
        <v>0</v>
      </c>
      <c r="AB97" s="37">
        <f t="shared" si="45"/>
        <v>2.2874571101791842E-2</v>
      </c>
      <c r="AC97" s="37">
        <f t="shared" si="45"/>
        <v>1.9433198380566803E-2</v>
      </c>
      <c r="AD97" s="37">
        <f t="shared" si="45"/>
        <v>2.5600000000000001E-2</v>
      </c>
      <c r="AE97" s="37">
        <f t="shared" si="45"/>
        <v>2.4420788979336257E-2</v>
      </c>
      <c r="AF97" s="37">
        <f t="shared" si="45"/>
        <v>4.2240342200240609E-2</v>
      </c>
      <c r="AG97" s="37">
        <f t="shared" si="45"/>
        <v>4.0356777306623778E-2</v>
      </c>
      <c r="AH97" s="37">
        <f t="shared" si="45"/>
        <v>2.7528949093292551E-2</v>
      </c>
      <c r="AI97" s="37">
        <f t="shared" si="45"/>
        <v>4.0245947456679712E-2</v>
      </c>
      <c r="AJ97" s="37">
        <f t="shared" si="45"/>
        <v>2.1301775147928994E-2</v>
      </c>
      <c r="AK97" s="37">
        <f t="shared" si="45"/>
        <v>2.9842497927604312E-2</v>
      </c>
      <c r="AL97" s="37">
        <f t="shared" si="45"/>
        <v>2.413515687851971E-2</v>
      </c>
      <c r="AM97" s="37">
        <f t="shared" si="45"/>
        <v>4.2706766917293235E-2</v>
      </c>
      <c r="AN97" s="37">
        <f t="shared" si="45"/>
        <v>2.5626092020966801E-2</v>
      </c>
      <c r="AO97" s="37">
        <f t="shared" si="45"/>
        <v>3.3159349094258522E-2</v>
      </c>
      <c r="AP97" s="37">
        <f t="shared" si="45"/>
        <v>2.4691358024691357E-2</v>
      </c>
      <c r="AQ97" s="37">
        <f t="shared" si="45"/>
        <v>4.3010752688172046E-2</v>
      </c>
      <c r="AR97" s="37">
        <f t="shared" si="45"/>
        <v>1.7145918914091802E-2</v>
      </c>
      <c r="AS97" s="37">
        <f t="shared" si="45"/>
        <v>2.3622047244094488E-2</v>
      </c>
      <c r="AT97" s="37">
        <f t="shared" si="45"/>
        <v>3.0277258037081135E-2</v>
      </c>
      <c r="AU97" s="37">
        <f t="shared" si="41"/>
        <v>3.2044079414405735E-2</v>
      </c>
    </row>
    <row r="98" spans="1:47" x14ac:dyDescent="0.25">
      <c r="A98" s="133">
        <v>40574</v>
      </c>
      <c r="B98" s="18">
        <v>4311</v>
      </c>
      <c r="C98" s="18">
        <v>24</v>
      </c>
      <c r="D98" s="18">
        <v>2799</v>
      </c>
      <c r="E98" s="18">
        <v>531</v>
      </c>
      <c r="F98" s="18">
        <v>1584</v>
      </c>
      <c r="G98" s="18">
        <v>1743</v>
      </c>
      <c r="H98" s="18">
        <v>5991</v>
      </c>
      <c r="I98" s="18">
        <v>5409</v>
      </c>
      <c r="J98" s="18">
        <v>2529</v>
      </c>
      <c r="K98" s="18">
        <v>450</v>
      </c>
      <c r="L98" s="18">
        <v>306</v>
      </c>
      <c r="M98" s="18">
        <v>948</v>
      </c>
      <c r="N98" s="18">
        <v>1359</v>
      </c>
      <c r="O98" s="18">
        <v>5532</v>
      </c>
      <c r="P98" s="18">
        <v>1302</v>
      </c>
      <c r="Q98" s="18">
        <v>2766</v>
      </c>
      <c r="R98" s="18">
        <v>6843</v>
      </c>
      <c r="S98" s="18">
        <v>732</v>
      </c>
      <c r="T98" s="18">
        <v>1548</v>
      </c>
      <c r="U98" s="18">
        <v>522</v>
      </c>
      <c r="V98" s="18">
        <v>9429</v>
      </c>
      <c r="W98" s="18">
        <f t="shared" si="39"/>
        <v>56658</v>
      </c>
      <c r="Y98" s="5" t="s">
        <v>17</v>
      </c>
      <c r="Z98" s="37">
        <f t="shared" ref="Z98:AT98" si="46">B46/B$104</f>
        <v>1.4846891432106402E-2</v>
      </c>
      <c r="AA98" s="37">
        <f t="shared" si="46"/>
        <v>0</v>
      </c>
      <c r="AB98" s="37">
        <f t="shared" si="46"/>
        <v>9.1498284407167361E-3</v>
      </c>
      <c r="AC98" s="37">
        <f t="shared" si="46"/>
        <v>0</v>
      </c>
      <c r="AD98" s="37">
        <f t="shared" si="46"/>
        <v>1.7066666666666667E-2</v>
      </c>
      <c r="AE98" s="37">
        <f t="shared" si="46"/>
        <v>7.5140889167188479E-3</v>
      </c>
      <c r="AF98" s="37">
        <f t="shared" si="46"/>
        <v>1.5505948402619971E-2</v>
      </c>
      <c r="AG98" s="37">
        <f t="shared" si="46"/>
        <v>1.5206901593800263E-2</v>
      </c>
      <c r="AH98" s="37">
        <f t="shared" si="46"/>
        <v>7.8654140266550144E-3</v>
      </c>
      <c r="AI98" s="37">
        <f t="shared" si="46"/>
        <v>0</v>
      </c>
      <c r="AJ98" s="37">
        <f t="shared" si="46"/>
        <v>1.4201183431952662E-2</v>
      </c>
      <c r="AK98" s="37">
        <f t="shared" si="46"/>
        <v>1.3263332412268583E-2</v>
      </c>
      <c r="AL98" s="37">
        <f t="shared" si="46"/>
        <v>2.6548672566371681E-2</v>
      </c>
      <c r="AM98" s="37">
        <f t="shared" si="46"/>
        <v>1.443609022556391E-2</v>
      </c>
      <c r="AN98" s="37">
        <f t="shared" si="46"/>
        <v>9.3185789167152012E-3</v>
      </c>
      <c r="AO98" s="37">
        <f t="shared" si="46"/>
        <v>1.8421860607921399E-2</v>
      </c>
      <c r="AP98" s="37">
        <f t="shared" si="46"/>
        <v>9.427609427609427E-3</v>
      </c>
      <c r="AQ98" s="37">
        <f t="shared" si="46"/>
        <v>1.2903225806451613E-2</v>
      </c>
      <c r="AR98" s="37">
        <f t="shared" si="46"/>
        <v>1.5002679049830327E-2</v>
      </c>
      <c r="AS98" s="37">
        <f t="shared" si="46"/>
        <v>0</v>
      </c>
      <c r="AT98" s="37">
        <f t="shared" si="46"/>
        <v>1.2246980779044054E-2</v>
      </c>
      <c r="AU98" s="37">
        <f t="shared" si="41"/>
        <v>1.2862764271979766E-2</v>
      </c>
    </row>
    <row r="99" spans="1:47" x14ac:dyDescent="0.25">
      <c r="A99" s="133">
        <v>40602</v>
      </c>
      <c r="B99" s="18">
        <v>4554</v>
      </c>
      <c r="C99" s="18">
        <v>27</v>
      </c>
      <c r="D99" s="18">
        <v>2772</v>
      </c>
      <c r="E99" s="18">
        <v>663</v>
      </c>
      <c r="F99" s="18">
        <v>1485</v>
      </c>
      <c r="G99" s="18">
        <v>1620</v>
      </c>
      <c r="H99" s="18">
        <v>6084</v>
      </c>
      <c r="I99" s="18">
        <v>5406</v>
      </c>
      <c r="J99" s="18">
        <v>2454</v>
      </c>
      <c r="K99" s="18">
        <v>462</v>
      </c>
      <c r="L99" s="18">
        <v>348</v>
      </c>
      <c r="M99" s="18">
        <v>993</v>
      </c>
      <c r="N99" s="18">
        <v>1329</v>
      </c>
      <c r="O99" s="18">
        <v>5445</v>
      </c>
      <c r="P99" s="18">
        <v>1317</v>
      </c>
      <c r="Q99" s="18">
        <v>2673</v>
      </c>
      <c r="R99" s="18">
        <v>6987</v>
      </c>
      <c r="S99" s="18">
        <v>765</v>
      </c>
      <c r="T99" s="18">
        <v>1566</v>
      </c>
      <c r="U99" s="18">
        <v>537</v>
      </c>
      <c r="V99" s="18">
        <v>10083</v>
      </c>
      <c r="W99" s="18">
        <f t="shared" si="39"/>
        <v>57570</v>
      </c>
      <c r="Y99" s="5" t="s">
        <v>19</v>
      </c>
      <c r="Z99" s="37">
        <f t="shared" ref="Z99:AT99" si="47">B47/B$104</f>
        <v>0.51592947726569749</v>
      </c>
      <c r="AA99" s="37">
        <f t="shared" si="47"/>
        <v>0.41860465116279072</v>
      </c>
      <c r="AB99" s="37">
        <f t="shared" si="47"/>
        <v>0.59245139153640869</v>
      </c>
      <c r="AC99" s="37">
        <f t="shared" si="47"/>
        <v>0.43724696356275305</v>
      </c>
      <c r="AD99" s="37">
        <f t="shared" si="47"/>
        <v>0.69333333333333336</v>
      </c>
      <c r="AE99" s="37">
        <f t="shared" si="47"/>
        <v>0.44145272385723233</v>
      </c>
      <c r="AF99" s="37">
        <f t="shared" si="47"/>
        <v>0.37053869803502204</v>
      </c>
      <c r="AG99" s="37">
        <f t="shared" si="47"/>
        <v>0.31525076765609006</v>
      </c>
      <c r="AH99" s="37">
        <f t="shared" si="47"/>
        <v>0.43784138081712914</v>
      </c>
      <c r="AI99" s="37">
        <f t="shared" si="47"/>
        <v>0.38904415874790388</v>
      </c>
      <c r="AJ99" s="37">
        <f t="shared" si="47"/>
        <v>0.39763313609467454</v>
      </c>
      <c r="AK99" s="37">
        <f t="shared" si="47"/>
        <v>0.41779497098646035</v>
      </c>
      <c r="AL99" s="37">
        <f t="shared" si="47"/>
        <v>0.4440868865647627</v>
      </c>
      <c r="AM99" s="37">
        <f t="shared" si="47"/>
        <v>0.46857142857142858</v>
      </c>
      <c r="AN99" s="37">
        <f t="shared" si="47"/>
        <v>0.29819452533488644</v>
      </c>
      <c r="AO99" s="37">
        <f t="shared" si="47"/>
        <v>0.25299355234878723</v>
      </c>
      <c r="AP99" s="37">
        <f t="shared" si="47"/>
        <v>0.23389450056116723</v>
      </c>
      <c r="AQ99" s="37">
        <f t="shared" si="47"/>
        <v>0.2924731182795699</v>
      </c>
      <c r="AR99" s="37">
        <f t="shared" si="47"/>
        <v>0.27433470262546883</v>
      </c>
      <c r="AS99" s="37">
        <f t="shared" si="47"/>
        <v>0.34842519685039369</v>
      </c>
      <c r="AT99" s="37">
        <f t="shared" si="47"/>
        <v>0.32386460282360946</v>
      </c>
      <c r="AU99" s="37">
        <f t="shared" si="41"/>
        <v>0.37781549267301967</v>
      </c>
    </row>
    <row r="100" spans="1:47" x14ac:dyDescent="0.25">
      <c r="A100" s="133">
        <v>40633</v>
      </c>
      <c r="B100" s="18">
        <v>3756</v>
      </c>
      <c r="C100" s="18">
        <v>21</v>
      </c>
      <c r="D100" s="18">
        <v>2322</v>
      </c>
      <c r="E100" s="18">
        <v>483</v>
      </c>
      <c r="F100" s="18">
        <v>1209</v>
      </c>
      <c r="G100" s="18">
        <v>1371</v>
      </c>
      <c r="H100" s="18">
        <v>5538</v>
      </c>
      <c r="I100" s="18">
        <v>5187</v>
      </c>
      <c r="J100" s="18">
        <v>2088</v>
      </c>
      <c r="K100" s="18">
        <v>417</v>
      </c>
      <c r="L100" s="18">
        <v>426</v>
      </c>
      <c r="M100" s="18">
        <v>861</v>
      </c>
      <c r="N100" s="18">
        <v>1050</v>
      </c>
      <c r="O100" s="18">
        <v>4365</v>
      </c>
      <c r="P100" s="18">
        <v>1158</v>
      </c>
      <c r="Q100" s="18">
        <v>1482</v>
      </c>
      <c r="R100" s="18">
        <v>6180</v>
      </c>
      <c r="S100" s="18">
        <v>735</v>
      </c>
      <c r="T100" s="18">
        <v>1434</v>
      </c>
      <c r="U100" s="18">
        <v>573</v>
      </c>
      <c r="V100" s="18">
        <v>6135</v>
      </c>
      <c r="W100" s="18">
        <f t="shared" si="39"/>
        <v>46791</v>
      </c>
      <c r="Y100" s="5" t="s">
        <v>21</v>
      </c>
      <c r="Z100" s="37">
        <f t="shared" ref="Z100:AT100" si="48">B48/B$104</f>
        <v>0.16925456232601299</v>
      </c>
      <c r="AA100" s="37">
        <f t="shared" si="48"/>
        <v>0</v>
      </c>
      <c r="AB100" s="37">
        <f t="shared" si="48"/>
        <v>0.21616469691193291</v>
      </c>
      <c r="AC100" s="37">
        <f t="shared" si="48"/>
        <v>0.16032388663967612</v>
      </c>
      <c r="AD100" s="37">
        <f t="shared" si="48"/>
        <v>0.2432</v>
      </c>
      <c r="AE100" s="37">
        <f t="shared" si="48"/>
        <v>0.18409517845961176</v>
      </c>
      <c r="AF100" s="37">
        <f t="shared" si="48"/>
        <v>0.14383103863119903</v>
      </c>
      <c r="AG100" s="37">
        <f t="shared" si="48"/>
        <v>0.1275040210557099</v>
      </c>
      <c r="AH100" s="37">
        <f t="shared" si="48"/>
        <v>0.17041730391085863</v>
      </c>
      <c r="AI100" s="37">
        <f t="shared" si="48"/>
        <v>0.1811067635550587</v>
      </c>
      <c r="AJ100" s="37">
        <f t="shared" si="48"/>
        <v>0.14201183431952663</v>
      </c>
      <c r="AK100" s="37">
        <f t="shared" si="48"/>
        <v>0.1458966565349544</v>
      </c>
      <c r="AL100" s="37">
        <f t="shared" si="48"/>
        <v>0.14963797264682221</v>
      </c>
      <c r="AM100" s="37">
        <f t="shared" si="48"/>
        <v>0.14015037593984964</v>
      </c>
      <c r="AN100" s="37">
        <f t="shared" si="48"/>
        <v>0.11881188118811881</v>
      </c>
      <c r="AO100" s="37">
        <f t="shared" si="48"/>
        <v>0.11053116364752839</v>
      </c>
      <c r="AP100" s="37">
        <f t="shared" si="48"/>
        <v>0.1037037037037037</v>
      </c>
      <c r="AQ100" s="37">
        <f t="shared" si="48"/>
        <v>0.12903225806451613</v>
      </c>
      <c r="AR100" s="37">
        <f t="shared" si="48"/>
        <v>0.10501875334881229</v>
      </c>
      <c r="AS100" s="37">
        <f t="shared" si="48"/>
        <v>0.12992125984251968</v>
      </c>
      <c r="AT100" s="37">
        <f t="shared" si="48"/>
        <v>0.11838748086409254</v>
      </c>
      <c r="AU100" s="37">
        <f t="shared" si="41"/>
        <v>0.14024926307079691</v>
      </c>
    </row>
    <row r="101" spans="1:47" x14ac:dyDescent="0.25">
      <c r="A101" s="133">
        <v>40663</v>
      </c>
      <c r="B101" s="18">
        <v>3885</v>
      </c>
      <c r="C101" s="18">
        <v>27</v>
      </c>
      <c r="D101" s="18">
        <v>2505</v>
      </c>
      <c r="E101" s="18">
        <v>510</v>
      </c>
      <c r="F101" s="18">
        <v>1293</v>
      </c>
      <c r="G101" s="18">
        <v>1500</v>
      </c>
      <c r="H101" s="18">
        <v>5391</v>
      </c>
      <c r="I101" s="18">
        <v>5184</v>
      </c>
      <c r="J101" s="18">
        <v>2187</v>
      </c>
      <c r="K101" s="18">
        <v>387</v>
      </c>
      <c r="L101" s="18">
        <v>495</v>
      </c>
      <c r="M101" s="18">
        <v>912</v>
      </c>
      <c r="N101" s="18">
        <v>1152</v>
      </c>
      <c r="O101" s="18">
        <v>4863</v>
      </c>
      <c r="P101" s="18">
        <v>1278</v>
      </c>
      <c r="Q101" s="18">
        <v>2118</v>
      </c>
      <c r="R101" s="18">
        <v>6411</v>
      </c>
      <c r="S101" s="18">
        <v>714</v>
      </c>
      <c r="T101" s="18">
        <v>1509</v>
      </c>
      <c r="U101" s="18">
        <v>648</v>
      </c>
      <c r="V101" s="18">
        <v>8016</v>
      </c>
      <c r="W101" s="18">
        <f t="shared" si="39"/>
        <v>50985</v>
      </c>
      <c r="Y101" s="3" t="s">
        <v>23</v>
      </c>
      <c r="Z101" s="14">
        <f t="shared" ref="Z101:AT101" si="49">B49/B$104</f>
        <v>8.9081348592638415E-2</v>
      </c>
      <c r="AA101" s="14">
        <f t="shared" si="49"/>
        <v>0</v>
      </c>
      <c r="AB101" s="14">
        <f t="shared" si="49"/>
        <v>6.5192527640106746E-2</v>
      </c>
      <c r="AC101" s="14">
        <f t="shared" si="49"/>
        <v>5.8299595141700404E-2</v>
      </c>
      <c r="AD101" s="14">
        <f t="shared" si="49"/>
        <v>0.13439999999999999</v>
      </c>
      <c r="AE101" s="14">
        <f t="shared" si="49"/>
        <v>6.0112711333750783E-2</v>
      </c>
      <c r="AF101" s="14">
        <f t="shared" si="49"/>
        <v>4.4913781580002671E-2</v>
      </c>
      <c r="AG101" s="14">
        <f t="shared" si="49"/>
        <v>5.9072963883608713E-2</v>
      </c>
      <c r="AH101" s="14">
        <f t="shared" si="49"/>
        <v>4.8503386497705921E-2</v>
      </c>
      <c r="AI101" s="14">
        <f t="shared" si="49"/>
        <v>4.0245947456679712E-2</v>
      </c>
      <c r="AJ101" s="14">
        <f t="shared" si="49"/>
        <v>2.8402366863905324E-2</v>
      </c>
      <c r="AK101" s="14">
        <f t="shared" si="49"/>
        <v>6.6316662061342915E-2</v>
      </c>
      <c r="AL101" s="14">
        <f t="shared" si="49"/>
        <v>6.7578439259855183E-2</v>
      </c>
      <c r="AM101" s="14">
        <f t="shared" si="49"/>
        <v>6.9774436090225558E-2</v>
      </c>
      <c r="AN101" s="14">
        <f t="shared" si="49"/>
        <v>4.4263249854397203E-2</v>
      </c>
      <c r="AO101" s="14">
        <f t="shared" si="49"/>
        <v>3.8071845256370897E-2</v>
      </c>
      <c r="AP101" s="14">
        <f t="shared" si="49"/>
        <v>2.2895622895622896E-2</v>
      </c>
      <c r="AQ101" s="14">
        <f t="shared" si="49"/>
        <v>5.1612903225806452E-2</v>
      </c>
      <c r="AR101" s="14">
        <f t="shared" si="49"/>
        <v>4.2864797285229503E-2</v>
      </c>
      <c r="AS101" s="14">
        <f t="shared" si="49"/>
        <v>7.6771653543307089E-2</v>
      </c>
      <c r="AT101" s="14">
        <f t="shared" si="49"/>
        <v>4.3885014458241195E-2</v>
      </c>
      <c r="AU101" s="14">
        <f t="shared" si="41"/>
        <v>5.3876929297108231E-2</v>
      </c>
    </row>
    <row r="102" spans="1:47" x14ac:dyDescent="0.25">
      <c r="A102" s="133">
        <v>40694</v>
      </c>
      <c r="B102" s="18">
        <v>4491</v>
      </c>
      <c r="C102" s="18">
        <v>18</v>
      </c>
      <c r="D102" s="18">
        <v>2691</v>
      </c>
      <c r="E102" s="18">
        <v>1137</v>
      </c>
      <c r="F102" s="18">
        <v>1461</v>
      </c>
      <c r="G102" s="18">
        <v>1575</v>
      </c>
      <c r="H102" s="18">
        <v>5598</v>
      </c>
      <c r="I102" s="18">
        <v>5328</v>
      </c>
      <c r="J102" s="18">
        <v>2226</v>
      </c>
      <c r="K102" s="18">
        <v>438</v>
      </c>
      <c r="L102" s="18">
        <v>558</v>
      </c>
      <c r="M102" s="18">
        <v>930</v>
      </c>
      <c r="N102" s="18">
        <v>1260</v>
      </c>
      <c r="O102" s="18">
        <v>5253</v>
      </c>
      <c r="P102" s="18">
        <v>1251</v>
      </c>
      <c r="Q102" s="18">
        <v>2415</v>
      </c>
      <c r="R102" s="18">
        <v>6609</v>
      </c>
      <c r="S102" s="18">
        <v>729</v>
      </c>
      <c r="T102" s="18">
        <v>1545</v>
      </c>
      <c r="U102" s="18">
        <v>663</v>
      </c>
      <c r="V102" s="18">
        <v>8832</v>
      </c>
      <c r="W102" s="18">
        <f t="shared" si="39"/>
        <v>55008</v>
      </c>
      <c r="Y102" s="13" t="s">
        <v>109</v>
      </c>
      <c r="Z102" s="14">
        <f t="shared" ref="Z102:AT102" si="50">B50/B$104</f>
        <v>0.9108567893597278</v>
      </c>
      <c r="AA102" s="14">
        <f t="shared" si="50"/>
        <v>0.41860465116279072</v>
      </c>
      <c r="AB102" s="14">
        <f t="shared" si="50"/>
        <v>0.99275638581776593</v>
      </c>
      <c r="AC102" s="14">
        <f t="shared" si="50"/>
        <v>0.71902834008097161</v>
      </c>
      <c r="AD102" s="14">
        <f t="shared" si="50"/>
        <v>1.1925333333333332</v>
      </c>
      <c r="AE102" s="14">
        <f t="shared" si="50"/>
        <v>0.77770820288040077</v>
      </c>
      <c r="AF102" s="14">
        <f t="shared" si="50"/>
        <v>0.68065766608742151</v>
      </c>
      <c r="AG102" s="14">
        <f t="shared" si="50"/>
        <v>0.6135399912267876</v>
      </c>
      <c r="AH102" s="14">
        <f t="shared" si="50"/>
        <v>0.75507974655888133</v>
      </c>
      <c r="AI102" s="14">
        <f t="shared" si="50"/>
        <v>0.70430408049189497</v>
      </c>
      <c r="AJ102" s="14">
        <f t="shared" si="50"/>
        <v>0.64615384615384619</v>
      </c>
      <c r="AK102" s="14">
        <f t="shared" si="50"/>
        <v>0.71953578336557056</v>
      </c>
      <c r="AL102" s="14">
        <f t="shared" si="50"/>
        <v>0.77956556717618664</v>
      </c>
      <c r="AM102" s="14">
        <f t="shared" si="50"/>
        <v>0.80601503759398496</v>
      </c>
      <c r="AN102" s="14">
        <f t="shared" si="50"/>
        <v>0.54746651135701807</v>
      </c>
      <c r="AO102" s="14">
        <f t="shared" si="50"/>
        <v>0.49984648449493396</v>
      </c>
      <c r="AP102" s="14">
        <f t="shared" si="50"/>
        <v>0.44758698092031424</v>
      </c>
      <c r="AQ102" s="14">
        <f t="shared" si="50"/>
        <v>0.61505376344086027</v>
      </c>
      <c r="AR102" s="14">
        <f t="shared" si="50"/>
        <v>0.49937488837292371</v>
      </c>
      <c r="AS102" s="14">
        <f t="shared" si="50"/>
        <v>0.59055118110236215</v>
      </c>
      <c r="AT102" s="14">
        <f t="shared" si="50"/>
        <v>0.57832964789930263</v>
      </c>
      <c r="AU102" s="34">
        <f t="shared" si="41"/>
        <v>0.67743891832426761</v>
      </c>
    </row>
    <row r="103" spans="1:47" x14ac:dyDescent="0.25">
      <c r="A103" s="134">
        <v>40724</v>
      </c>
      <c r="B103" s="11">
        <v>4356</v>
      </c>
      <c r="C103" s="11">
        <v>24</v>
      </c>
      <c r="D103" s="11">
        <v>2511</v>
      </c>
      <c r="E103" s="11">
        <v>1017</v>
      </c>
      <c r="F103" s="11">
        <v>1344</v>
      </c>
      <c r="G103" s="11">
        <v>1458</v>
      </c>
      <c r="H103" s="11">
        <v>5307</v>
      </c>
      <c r="I103" s="11">
        <v>5163</v>
      </c>
      <c r="J103" s="11">
        <v>2160</v>
      </c>
      <c r="K103" s="11">
        <v>417</v>
      </c>
      <c r="L103" s="11">
        <v>594</v>
      </c>
      <c r="M103" s="11">
        <v>846</v>
      </c>
      <c r="N103" s="11">
        <v>1242</v>
      </c>
      <c r="O103" s="11">
        <v>4890</v>
      </c>
      <c r="P103" s="11">
        <v>1248</v>
      </c>
      <c r="Q103" s="11">
        <v>2433</v>
      </c>
      <c r="R103" s="11">
        <v>6396</v>
      </c>
      <c r="S103" s="11">
        <v>696</v>
      </c>
      <c r="T103" s="11">
        <v>1467</v>
      </c>
      <c r="U103" s="11">
        <v>633</v>
      </c>
      <c r="V103" s="11">
        <v>8274</v>
      </c>
      <c r="W103" s="11">
        <f t="shared" si="39"/>
        <v>52476</v>
      </c>
    </row>
    <row r="104" spans="1:47" x14ac:dyDescent="0.25">
      <c r="A104" s="21" t="s">
        <v>608</v>
      </c>
      <c r="B104" s="11">
        <f>AVERAGE(B92:B103)</f>
        <v>4041.25</v>
      </c>
      <c r="C104" s="11">
        <f t="shared" ref="C104:W104" si="51">AVERAGE(C92:C103)</f>
        <v>21.5</v>
      </c>
      <c r="D104" s="11">
        <f t="shared" si="51"/>
        <v>2623</v>
      </c>
      <c r="E104" s="11">
        <f t="shared" si="51"/>
        <v>617.5</v>
      </c>
      <c r="F104" s="11">
        <f t="shared" si="51"/>
        <v>1406.25</v>
      </c>
      <c r="G104" s="11">
        <f t="shared" si="51"/>
        <v>1597</v>
      </c>
      <c r="H104" s="11">
        <f t="shared" si="51"/>
        <v>5610.75</v>
      </c>
      <c r="I104" s="11">
        <f t="shared" si="51"/>
        <v>5129.25</v>
      </c>
      <c r="J104" s="11">
        <f t="shared" si="51"/>
        <v>2288.5</v>
      </c>
      <c r="K104" s="11">
        <f t="shared" si="51"/>
        <v>447.25</v>
      </c>
      <c r="L104" s="11">
        <f t="shared" si="51"/>
        <v>422.5</v>
      </c>
      <c r="M104" s="11">
        <f t="shared" si="51"/>
        <v>904.75</v>
      </c>
      <c r="N104" s="11">
        <f t="shared" si="51"/>
        <v>1243</v>
      </c>
      <c r="O104" s="11">
        <f t="shared" si="51"/>
        <v>4987.5</v>
      </c>
      <c r="P104" s="11">
        <f t="shared" si="51"/>
        <v>1287.75</v>
      </c>
      <c r="Q104" s="11">
        <f t="shared" si="51"/>
        <v>2442.75</v>
      </c>
      <c r="R104" s="11">
        <f t="shared" si="51"/>
        <v>6682.5</v>
      </c>
      <c r="S104" s="11">
        <f t="shared" si="51"/>
        <v>697.5</v>
      </c>
      <c r="T104" s="11">
        <f t="shared" si="51"/>
        <v>1399.75</v>
      </c>
      <c r="U104" s="11">
        <f t="shared" si="51"/>
        <v>508</v>
      </c>
      <c r="V104" s="11">
        <f t="shared" si="51"/>
        <v>8818.5</v>
      </c>
      <c r="W104" s="11">
        <f t="shared" si="51"/>
        <v>53176.75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6"/>
  <sheetViews>
    <sheetView workbookViewId="0"/>
  </sheetViews>
  <sheetFormatPr defaultRowHeight="15" x14ac:dyDescent="0.25"/>
  <cols>
    <col min="1" max="1" width="11.5703125" customWidth="1"/>
    <col min="3" max="3" width="9.7109375" customWidth="1"/>
    <col min="5" max="5" width="10.140625" customWidth="1"/>
  </cols>
  <sheetData>
    <row r="1" spans="1:28" ht="15.75" x14ac:dyDescent="0.25">
      <c r="A1" s="1" t="s">
        <v>179</v>
      </c>
    </row>
    <row r="2" spans="1:28" ht="15.75" x14ac:dyDescent="0.25">
      <c r="A2" s="1"/>
    </row>
    <row r="3" spans="1:28" ht="15.75" x14ac:dyDescent="0.25">
      <c r="A3" s="8" t="s">
        <v>106</v>
      </c>
    </row>
    <row r="5" spans="1:28" x14ac:dyDescent="0.25">
      <c r="A5" s="2" t="s">
        <v>210</v>
      </c>
      <c r="P5" s="2" t="s">
        <v>211</v>
      </c>
    </row>
    <row r="6" spans="1:28" x14ac:dyDescent="0.25">
      <c r="A6" s="3"/>
      <c r="B6" s="3"/>
      <c r="C6" s="3"/>
      <c r="D6" s="3"/>
      <c r="E6" s="3"/>
      <c r="F6" s="3"/>
      <c r="G6" s="3"/>
      <c r="H6" s="3"/>
      <c r="I6" s="3"/>
      <c r="J6" s="3"/>
      <c r="K6" s="3"/>
      <c r="L6" s="3"/>
      <c r="M6" s="3"/>
      <c r="P6" s="3"/>
      <c r="Q6" s="3"/>
      <c r="R6" s="3"/>
      <c r="S6" s="3"/>
      <c r="T6" s="3"/>
      <c r="U6" s="3"/>
      <c r="V6" s="3"/>
      <c r="W6" s="3"/>
      <c r="X6" s="3"/>
      <c r="Y6" s="3"/>
      <c r="Z6" s="3"/>
      <c r="AA6" s="3"/>
      <c r="AB6" s="3"/>
    </row>
    <row r="7" spans="1:28" x14ac:dyDescent="0.25">
      <c r="A7" s="4" t="s">
        <v>2</v>
      </c>
      <c r="B7" s="38">
        <v>40360</v>
      </c>
      <c r="C7" s="38">
        <v>40391</v>
      </c>
      <c r="D7" s="38">
        <v>40422</v>
      </c>
      <c r="E7" s="38">
        <v>40452</v>
      </c>
      <c r="F7" s="38">
        <v>40483</v>
      </c>
      <c r="G7" s="38">
        <v>40513</v>
      </c>
      <c r="H7" s="38">
        <v>40544</v>
      </c>
      <c r="I7" s="38">
        <v>40575</v>
      </c>
      <c r="J7" s="38">
        <v>40603</v>
      </c>
      <c r="K7" s="38">
        <v>40634</v>
      </c>
      <c r="L7" s="38">
        <v>40664</v>
      </c>
      <c r="M7" s="38">
        <v>40695</v>
      </c>
      <c r="P7" s="4" t="s">
        <v>2</v>
      </c>
      <c r="Q7" s="38">
        <v>40360</v>
      </c>
      <c r="R7" s="38">
        <v>40391</v>
      </c>
      <c r="S7" s="38">
        <v>40422</v>
      </c>
      <c r="T7" s="38">
        <v>40452</v>
      </c>
      <c r="U7" s="38">
        <v>40483</v>
      </c>
      <c r="V7" s="38">
        <v>40513</v>
      </c>
      <c r="W7" s="38">
        <v>40544</v>
      </c>
      <c r="X7" s="38">
        <v>40575</v>
      </c>
      <c r="Y7" s="38">
        <v>40603</v>
      </c>
      <c r="Z7" s="38">
        <v>40634</v>
      </c>
      <c r="AA7" s="38">
        <v>40664</v>
      </c>
      <c r="AB7" s="38">
        <v>40695</v>
      </c>
    </row>
    <row r="8" spans="1:28" x14ac:dyDescent="0.25">
      <c r="A8" s="5" t="s">
        <v>5</v>
      </c>
      <c r="B8" s="9">
        <v>198</v>
      </c>
      <c r="C8" s="5">
        <v>246</v>
      </c>
      <c r="D8" s="5">
        <v>210</v>
      </c>
      <c r="E8" s="5">
        <v>210</v>
      </c>
      <c r="F8" s="5">
        <v>195</v>
      </c>
      <c r="G8" s="5">
        <v>183</v>
      </c>
      <c r="H8" s="5">
        <v>192</v>
      </c>
      <c r="I8" s="5">
        <v>183</v>
      </c>
      <c r="J8" s="5">
        <v>204</v>
      </c>
      <c r="K8" s="5">
        <v>147</v>
      </c>
      <c r="L8" s="5">
        <v>252</v>
      </c>
      <c r="M8" s="5">
        <v>177</v>
      </c>
      <c r="P8" s="5" t="s">
        <v>5</v>
      </c>
      <c r="Q8" s="16">
        <f t="shared" ref="Q8:AB18" si="0">B8/SUM($B8:$M8)</f>
        <v>8.2603254067584481E-2</v>
      </c>
      <c r="R8" s="10">
        <f t="shared" si="0"/>
        <v>0.10262828535669587</v>
      </c>
      <c r="S8" s="10">
        <f t="shared" si="0"/>
        <v>8.7609511889862324E-2</v>
      </c>
      <c r="T8" s="16">
        <f t="shared" si="0"/>
        <v>8.7609511889862324E-2</v>
      </c>
      <c r="U8" s="16">
        <f t="shared" si="0"/>
        <v>8.1351689612015013E-2</v>
      </c>
      <c r="V8" s="10">
        <f t="shared" si="0"/>
        <v>7.634543178973717E-2</v>
      </c>
      <c r="W8" s="16">
        <f t="shared" si="0"/>
        <v>8.0100125156445559E-2</v>
      </c>
      <c r="X8" s="10">
        <f t="shared" si="0"/>
        <v>7.634543178973717E-2</v>
      </c>
      <c r="Y8" s="16">
        <f t="shared" si="0"/>
        <v>8.5106382978723402E-2</v>
      </c>
      <c r="Z8" s="10">
        <f t="shared" si="0"/>
        <v>6.1326658322903627E-2</v>
      </c>
      <c r="AA8" s="10">
        <f t="shared" si="0"/>
        <v>0.10513141426783479</v>
      </c>
      <c r="AB8" s="16">
        <f t="shared" si="0"/>
        <v>7.3842302878598248E-2</v>
      </c>
    </row>
    <row r="9" spans="1:28" x14ac:dyDescent="0.25">
      <c r="A9" s="5" t="s">
        <v>7</v>
      </c>
      <c r="B9" s="9">
        <v>582</v>
      </c>
      <c r="C9" s="5">
        <v>624</v>
      </c>
      <c r="D9" s="5">
        <v>630</v>
      </c>
      <c r="E9" s="5">
        <v>618</v>
      </c>
      <c r="F9" s="5">
        <v>624</v>
      </c>
      <c r="G9" s="5">
        <v>627</v>
      </c>
      <c r="H9" s="5">
        <v>558</v>
      </c>
      <c r="I9" s="5">
        <v>531</v>
      </c>
      <c r="J9" s="5">
        <v>630</v>
      </c>
      <c r="K9" s="5">
        <v>534</v>
      </c>
      <c r="L9" s="5">
        <v>663</v>
      </c>
      <c r="M9" s="5">
        <v>624</v>
      </c>
      <c r="P9" s="5" t="s">
        <v>7</v>
      </c>
      <c r="Q9" s="16">
        <f t="shared" si="0"/>
        <v>8.0331262939958598E-2</v>
      </c>
      <c r="R9" s="10">
        <f t="shared" si="0"/>
        <v>8.612836438923395E-2</v>
      </c>
      <c r="S9" s="10">
        <f t="shared" si="0"/>
        <v>8.6956521739130432E-2</v>
      </c>
      <c r="T9" s="16">
        <f t="shared" si="0"/>
        <v>8.5300207039337481E-2</v>
      </c>
      <c r="U9" s="16">
        <f t="shared" si="0"/>
        <v>8.612836438923395E-2</v>
      </c>
      <c r="V9" s="10">
        <f t="shared" si="0"/>
        <v>8.6542443064182198E-2</v>
      </c>
      <c r="W9" s="10">
        <f t="shared" si="0"/>
        <v>7.7018633540372666E-2</v>
      </c>
      <c r="X9" s="10">
        <f t="shared" si="0"/>
        <v>7.3291925465838514E-2</v>
      </c>
      <c r="Y9" s="16">
        <f t="shared" si="0"/>
        <v>8.6956521739130432E-2</v>
      </c>
      <c r="Z9" s="16">
        <f t="shared" si="0"/>
        <v>7.3706004140786749E-2</v>
      </c>
      <c r="AA9" s="10">
        <f t="shared" si="0"/>
        <v>9.1511387163561081E-2</v>
      </c>
      <c r="AB9" s="10">
        <f t="shared" si="0"/>
        <v>8.612836438923395E-2</v>
      </c>
    </row>
    <row r="10" spans="1:28" x14ac:dyDescent="0.25">
      <c r="A10" s="5" t="s">
        <v>9</v>
      </c>
      <c r="B10" s="9">
        <v>735</v>
      </c>
      <c r="C10" s="5">
        <v>729</v>
      </c>
      <c r="D10" s="5">
        <v>687</v>
      </c>
      <c r="E10" s="5">
        <v>753</v>
      </c>
      <c r="F10" s="5">
        <v>843</v>
      </c>
      <c r="G10" s="5">
        <v>741</v>
      </c>
      <c r="H10" s="5">
        <v>777</v>
      </c>
      <c r="I10" s="5">
        <v>729</v>
      </c>
      <c r="J10" s="5">
        <v>714</v>
      </c>
      <c r="K10" s="5">
        <v>687</v>
      </c>
      <c r="L10" s="5">
        <v>780</v>
      </c>
      <c r="M10" s="5">
        <v>756</v>
      </c>
      <c r="P10" s="5" t="s">
        <v>9</v>
      </c>
      <c r="Q10" s="16">
        <f t="shared" si="0"/>
        <v>8.2297615048706751E-2</v>
      </c>
      <c r="R10" s="16">
        <f t="shared" si="0"/>
        <v>8.1625797783003023E-2</v>
      </c>
      <c r="S10" s="10">
        <f t="shared" si="0"/>
        <v>7.6923076923076927E-2</v>
      </c>
      <c r="T10" s="16">
        <f t="shared" si="0"/>
        <v>8.4313066845817936E-2</v>
      </c>
      <c r="U10" s="16">
        <f t="shared" si="0"/>
        <v>9.439032583137387E-2</v>
      </c>
      <c r="V10" s="10">
        <f t="shared" si="0"/>
        <v>8.296943231441048E-2</v>
      </c>
      <c r="W10" s="16">
        <f t="shared" si="0"/>
        <v>8.7000335908632848E-2</v>
      </c>
      <c r="X10" s="10">
        <f t="shared" si="0"/>
        <v>8.1625797783003023E-2</v>
      </c>
      <c r="Y10" s="10">
        <f t="shared" si="0"/>
        <v>7.9946254618743703E-2</v>
      </c>
      <c r="Z10" s="16">
        <f t="shared" si="0"/>
        <v>7.6923076923076927E-2</v>
      </c>
      <c r="AA10" s="16">
        <f t="shared" si="0"/>
        <v>8.7336244541484712E-2</v>
      </c>
      <c r="AB10" s="10">
        <f t="shared" si="0"/>
        <v>8.46489754786698E-2</v>
      </c>
    </row>
    <row r="11" spans="1:28" x14ac:dyDescent="0.25">
      <c r="A11" s="5" t="s">
        <v>11</v>
      </c>
      <c r="B11" s="9">
        <v>387</v>
      </c>
      <c r="C11" s="5">
        <v>414</v>
      </c>
      <c r="D11" s="5">
        <v>402</v>
      </c>
      <c r="E11" s="5">
        <v>330</v>
      </c>
      <c r="F11" s="5">
        <v>378</v>
      </c>
      <c r="G11" s="5">
        <v>387</v>
      </c>
      <c r="H11" s="5">
        <v>381</v>
      </c>
      <c r="I11" s="5">
        <v>372</v>
      </c>
      <c r="J11" s="5">
        <v>372</v>
      </c>
      <c r="K11" s="5">
        <v>288</v>
      </c>
      <c r="L11" s="5">
        <v>282</v>
      </c>
      <c r="M11" s="5">
        <v>291</v>
      </c>
      <c r="P11" s="5" t="s">
        <v>11</v>
      </c>
      <c r="Q11" s="16">
        <f t="shared" si="0"/>
        <v>9.0336134453781511E-2</v>
      </c>
      <c r="R11" s="10">
        <f t="shared" si="0"/>
        <v>9.6638655462184878E-2</v>
      </c>
      <c r="S11" s="10">
        <f t="shared" si="0"/>
        <v>9.3837535014005602E-2</v>
      </c>
      <c r="T11" s="16">
        <f t="shared" si="0"/>
        <v>7.7030812324929976E-2</v>
      </c>
      <c r="U11" s="16">
        <f t="shared" si="0"/>
        <v>8.8235294117647065E-2</v>
      </c>
      <c r="V11" s="10">
        <f t="shared" si="0"/>
        <v>9.0336134453781511E-2</v>
      </c>
      <c r="W11" s="16">
        <f t="shared" si="0"/>
        <v>8.893557422969188E-2</v>
      </c>
      <c r="X11" s="10">
        <f t="shared" si="0"/>
        <v>8.683473389355742E-2</v>
      </c>
      <c r="Y11" s="16">
        <f t="shared" si="0"/>
        <v>8.683473389355742E-2</v>
      </c>
      <c r="Z11" s="16">
        <f t="shared" si="0"/>
        <v>6.7226890756302518E-2</v>
      </c>
      <c r="AA11" s="10">
        <f t="shared" si="0"/>
        <v>6.5826330532212887E-2</v>
      </c>
      <c r="AB11" s="16">
        <f t="shared" si="0"/>
        <v>6.7927170868347334E-2</v>
      </c>
    </row>
    <row r="12" spans="1:28" x14ac:dyDescent="0.25">
      <c r="A12" s="5" t="s">
        <v>13</v>
      </c>
      <c r="B12" s="9">
        <v>234</v>
      </c>
      <c r="C12" s="5">
        <v>210</v>
      </c>
      <c r="D12" s="5">
        <v>240</v>
      </c>
      <c r="E12" s="5">
        <v>252</v>
      </c>
      <c r="F12" s="5">
        <v>288</v>
      </c>
      <c r="G12" s="5">
        <v>210</v>
      </c>
      <c r="H12" s="5">
        <v>243</v>
      </c>
      <c r="I12" s="5">
        <v>279</v>
      </c>
      <c r="J12" s="5">
        <v>321</v>
      </c>
      <c r="K12" s="5">
        <v>183</v>
      </c>
      <c r="L12" s="5">
        <v>201</v>
      </c>
      <c r="M12" s="5">
        <v>174</v>
      </c>
      <c r="P12" s="5" t="s">
        <v>13</v>
      </c>
      <c r="Q12" s="16">
        <f t="shared" si="0"/>
        <v>8.2539682539682538E-2</v>
      </c>
      <c r="R12" s="16">
        <f t="shared" si="0"/>
        <v>7.407407407407407E-2</v>
      </c>
      <c r="S12" s="10">
        <f t="shared" si="0"/>
        <v>8.4656084656084651E-2</v>
      </c>
      <c r="T12" s="16">
        <f t="shared" si="0"/>
        <v>8.8888888888888892E-2</v>
      </c>
      <c r="U12" s="16">
        <f t="shared" si="0"/>
        <v>0.10158730158730159</v>
      </c>
      <c r="V12" s="16">
        <f t="shared" si="0"/>
        <v>7.407407407407407E-2</v>
      </c>
      <c r="W12" s="16">
        <f t="shared" si="0"/>
        <v>8.5714285714285715E-2</v>
      </c>
      <c r="X12" s="10">
        <f t="shared" si="0"/>
        <v>9.841269841269841E-2</v>
      </c>
      <c r="Y12" s="10">
        <f t="shared" si="0"/>
        <v>0.11322751322751323</v>
      </c>
      <c r="Z12" s="16">
        <f t="shared" si="0"/>
        <v>6.4550264550264552E-2</v>
      </c>
      <c r="AA12" s="10">
        <f t="shared" si="0"/>
        <v>7.0899470899470893E-2</v>
      </c>
      <c r="AB12" s="10">
        <f t="shared" si="0"/>
        <v>6.1375661375661375E-2</v>
      </c>
    </row>
    <row r="13" spans="1:28" x14ac:dyDescent="0.25">
      <c r="A13" s="5" t="s">
        <v>15</v>
      </c>
      <c r="B13" s="9">
        <v>1710</v>
      </c>
      <c r="C13" s="5">
        <v>420</v>
      </c>
      <c r="D13" s="5">
        <v>207</v>
      </c>
      <c r="E13" s="5">
        <v>171</v>
      </c>
      <c r="F13" s="5">
        <v>135</v>
      </c>
      <c r="G13" s="5">
        <v>78</v>
      </c>
      <c r="H13" s="5">
        <v>819</v>
      </c>
      <c r="I13" s="5">
        <v>3690</v>
      </c>
      <c r="J13" s="5">
        <v>1149</v>
      </c>
      <c r="K13" s="5">
        <v>381</v>
      </c>
      <c r="L13" s="5">
        <v>303</v>
      </c>
      <c r="M13" s="5">
        <v>303</v>
      </c>
      <c r="P13" s="5" t="s">
        <v>15</v>
      </c>
      <c r="Q13" s="10">
        <f t="shared" si="0"/>
        <v>0.18257527226137091</v>
      </c>
      <c r="R13" s="10">
        <f t="shared" si="0"/>
        <v>4.4843049327354258E-2</v>
      </c>
      <c r="S13" s="10">
        <f t="shared" si="0"/>
        <v>2.2101217168481742E-2</v>
      </c>
      <c r="T13" s="10">
        <f t="shared" si="0"/>
        <v>1.8257527226137091E-2</v>
      </c>
      <c r="U13" s="10">
        <f t="shared" si="0"/>
        <v>1.4413837283792441E-2</v>
      </c>
      <c r="V13" s="10">
        <f t="shared" si="0"/>
        <v>8.3279948750800761E-3</v>
      </c>
      <c r="W13" s="16">
        <f t="shared" si="0"/>
        <v>8.744394618834081E-2</v>
      </c>
      <c r="X13" s="10">
        <f t="shared" si="0"/>
        <v>0.39397821909032671</v>
      </c>
      <c r="Y13" s="10">
        <f t="shared" si="0"/>
        <v>0.12267777065983344</v>
      </c>
      <c r="Z13" s="10">
        <f t="shared" si="0"/>
        <v>4.0679051889814223E-2</v>
      </c>
      <c r="AA13" s="10">
        <f t="shared" si="0"/>
        <v>3.2351057014734147E-2</v>
      </c>
      <c r="AB13" s="10">
        <f t="shared" si="0"/>
        <v>3.2351057014734147E-2</v>
      </c>
    </row>
    <row r="14" spans="1:28" x14ac:dyDescent="0.25">
      <c r="A14" s="5" t="s">
        <v>17</v>
      </c>
      <c r="B14" s="9">
        <v>606</v>
      </c>
      <c r="C14" s="5">
        <v>270</v>
      </c>
      <c r="D14" s="5">
        <v>237</v>
      </c>
      <c r="E14" s="5">
        <v>246</v>
      </c>
      <c r="F14" s="5">
        <v>150</v>
      </c>
      <c r="G14" s="5">
        <v>66</v>
      </c>
      <c r="H14" s="5">
        <v>270</v>
      </c>
      <c r="I14" s="5">
        <v>543</v>
      </c>
      <c r="J14" s="5">
        <v>306</v>
      </c>
      <c r="K14" s="5">
        <v>222</v>
      </c>
      <c r="L14" s="5">
        <v>198</v>
      </c>
      <c r="M14" s="5">
        <v>207</v>
      </c>
      <c r="P14" s="5" t="s">
        <v>17</v>
      </c>
      <c r="Q14" s="10">
        <f t="shared" si="0"/>
        <v>0.18247515808491419</v>
      </c>
      <c r="R14" s="16">
        <f t="shared" si="0"/>
        <v>8.1300813008130079E-2</v>
      </c>
      <c r="S14" s="16">
        <f t="shared" si="0"/>
        <v>7.1364046973803066E-2</v>
      </c>
      <c r="T14" s="16">
        <f t="shared" si="0"/>
        <v>7.407407407407407E-2</v>
      </c>
      <c r="U14" s="10">
        <f t="shared" si="0"/>
        <v>4.5167118337850046E-2</v>
      </c>
      <c r="V14" s="10">
        <f t="shared" si="0"/>
        <v>1.9873532068654019E-2</v>
      </c>
      <c r="W14" s="16">
        <f t="shared" si="0"/>
        <v>8.1300813008130079E-2</v>
      </c>
      <c r="X14" s="10">
        <f t="shared" si="0"/>
        <v>0.16350496838301717</v>
      </c>
      <c r="Y14" s="16">
        <f t="shared" si="0"/>
        <v>9.2140921409214094E-2</v>
      </c>
      <c r="Z14" s="16">
        <f t="shared" si="0"/>
        <v>6.684733514001806E-2</v>
      </c>
      <c r="AA14" s="10">
        <f t="shared" si="0"/>
        <v>5.9620596205962058E-2</v>
      </c>
      <c r="AB14" s="10">
        <f t="shared" si="0"/>
        <v>6.2330623306233061E-2</v>
      </c>
    </row>
    <row r="15" spans="1:28" x14ac:dyDescent="0.25">
      <c r="A15" s="5" t="s">
        <v>19</v>
      </c>
      <c r="B15" s="9">
        <v>3840</v>
      </c>
      <c r="C15" s="5">
        <v>4287</v>
      </c>
      <c r="D15" s="5">
        <v>3945</v>
      </c>
      <c r="E15" s="5">
        <v>5199</v>
      </c>
      <c r="F15" s="5">
        <v>5889</v>
      </c>
      <c r="G15" s="5">
        <v>3285</v>
      </c>
      <c r="H15" s="5">
        <v>4437</v>
      </c>
      <c r="I15" s="5">
        <v>5658</v>
      </c>
      <c r="J15" s="5">
        <v>5127</v>
      </c>
      <c r="K15" s="5">
        <v>3960</v>
      </c>
      <c r="L15" s="5">
        <v>4755</v>
      </c>
      <c r="M15" s="5">
        <v>3831</v>
      </c>
      <c r="P15" s="5" t="s">
        <v>19</v>
      </c>
      <c r="Q15" s="10">
        <f t="shared" si="0"/>
        <v>7.0831719329312162E-2</v>
      </c>
      <c r="R15" s="16">
        <f t="shared" si="0"/>
        <v>7.9076974157489904E-2</v>
      </c>
      <c r="S15" s="10">
        <f t="shared" si="0"/>
        <v>7.2768524154723041E-2</v>
      </c>
      <c r="T15" s="10">
        <f t="shared" si="0"/>
        <v>9.5899507498201544E-2</v>
      </c>
      <c r="U15" s="10">
        <f t="shared" si="0"/>
        <v>0.10862708206518731</v>
      </c>
      <c r="V15" s="10">
        <f t="shared" si="0"/>
        <v>6.0594322394997513E-2</v>
      </c>
      <c r="W15" s="10">
        <f t="shared" si="0"/>
        <v>8.1843838193791152E-2</v>
      </c>
      <c r="X15" s="10">
        <f t="shared" si="0"/>
        <v>0.10436611144928339</v>
      </c>
      <c r="Y15" s="16">
        <f t="shared" si="0"/>
        <v>9.4571412760776935E-2</v>
      </c>
      <c r="Z15" s="16">
        <f t="shared" si="0"/>
        <v>7.3045210558353169E-2</v>
      </c>
      <c r="AA15" s="10">
        <f t="shared" si="0"/>
        <v>8.7709589950749817E-2</v>
      </c>
      <c r="AB15" s="10">
        <f t="shared" si="0"/>
        <v>7.0665707487134077E-2</v>
      </c>
    </row>
    <row r="16" spans="1:28" x14ac:dyDescent="0.25">
      <c r="A16" s="5" t="s">
        <v>21</v>
      </c>
      <c r="B16" s="9">
        <v>867</v>
      </c>
      <c r="C16" s="5">
        <v>816</v>
      </c>
      <c r="D16" s="5">
        <v>702</v>
      </c>
      <c r="E16" s="5">
        <v>840</v>
      </c>
      <c r="F16" s="5">
        <v>975</v>
      </c>
      <c r="G16" s="5">
        <v>969</v>
      </c>
      <c r="H16" s="5">
        <v>1341</v>
      </c>
      <c r="I16" s="5">
        <v>1161</v>
      </c>
      <c r="J16" s="5">
        <v>1077</v>
      </c>
      <c r="K16" s="5">
        <v>945</v>
      </c>
      <c r="L16" s="5">
        <v>1110</v>
      </c>
      <c r="M16" s="5">
        <v>972</v>
      </c>
      <c r="P16" s="5" t="s">
        <v>21</v>
      </c>
      <c r="Q16" s="10">
        <f t="shared" si="0"/>
        <v>7.3630573248407646E-2</v>
      </c>
      <c r="R16" s="10">
        <f t="shared" si="0"/>
        <v>6.9299363057324842E-2</v>
      </c>
      <c r="S16" s="10">
        <f t="shared" si="0"/>
        <v>5.9617834394904458E-2</v>
      </c>
      <c r="T16" s="10">
        <f t="shared" si="0"/>
        <v>7.1337579617834393E-2</v>
      </c>
      <c r="U16" s="10">
        <f t="shared" si="0"/>
        <v>8.2802547770700632E-2</v>
      </c>
      <c r="V16" s="10">
        <f t="shared" si="0"/>
        <v>8.2292993630573255E-2</v>
      </c>
      <c r="W16" s="10">
        <f t="shared" si="0"/>
        <v>0.11388535031847134</v>
      </c>
      <c r="X16" s="10">
        <f t="shared" si="0"/>
        <v>9.8598726114649676E-2</v>
      </c>
      <c r="Y16" s="16">
        <f t="shared" si="0"/>
        <v>9.1464968152866241E-2</v>
      </c>
      <c r="Z16" s="10">
        <f t="shared" si="0"/>
        <v>8.025477707006369E-2</v>
      </c>
      <c r="AA16" s="10">
        <f t="shared" si="0"/>
        <v>9.4267515923566886E-2</v>
      </c>
      <c r="AB16" s="10">
        <f t="shared" si="0"/>
        <v>8.2547770700636944E-2</v>
      </c>
    </row>
    <row r="17" spans="1:28" x14ac:dyDescent="0.25">
      <c r="A17" s="3" t="s">
        <v>23</v>
      </c>
      <c r="B17" s="11">
        <v>3087</v>
      </c>
      <c r="C17" s="3">
        <v>3081</v>
      </c>
      <c r="D17" s="3">
        <v>2793</v>
      </c>
      <c r="E17" s="3">
        <v>2838</v>
      </c>
      <c r="F17" s="3">
        <v>3507</v>
      </c>
      <c r="G17" s="3">
        <v>2814</v>
      </c>
      <c r="H17" s="3">
        <v>3297</v>
      </c>
      <c r="I17" s="3">
        <v>3360</v>
      </c>
      <c r="J17" s="3">
        <v>3276</v>
      </c>
      <c r="K17" s="3">
        <v>2901</v>
      </c>
      <c r="L17" s="3">
        <v>3501</v>
      </c>
      <c r="M17" s="3">
        <v>3237</v>
      </c>
      <c r="P17" s="3" t="s">
        <v>23</v>
      </c>
      <c r="Q17" s="12">
        <f t="shared" si="0"/>
        <v>8.190066857688634E-2</v>
      </c>
      <c r="R17" s="12">
        <f t="shared" si="0"/>
        <v>8.1741483603947784E-2</v>
      </c>
      <c r="S17" s="12">
        <f t="shared" si="0"/>
        <v>7.410060490289716E-2</v>
      </c>
      <c r="T17" s="12">
        <f t="shared" si="0"/>
        <v>7.5294492199936322E-2</v>
      </c>
      <c r="U17" s="17">
        <f t="shared" si="0"/>
        <v>9.3043616682585165E-2</v>
      </c>
      <c r="V17" s="12">
        <f t="shared" si="0"/>
        <v>7.4657752308182113E-2</v>
      </c>
      <c r="W17" s="17">
        <f t="shared" si="0"/>
        <v>8.7472142629735752E-2</v>
      </c>
      <c r="X17" s="12">
        <f t="shared" si="0"/>
        <v>8.9143584845590582E-2</v>
      </c>
      <c r="Y17" s="12">
        <f t="shared" si="0"/>
        <v>8.6914995224450814E-2</v>
      </c>
      <c r="Z17" s="12">
        <f t="shared" si="0"/>
        <v>7.6965934415791151E-2</v>
      </c>
      <c r="AA17" s="12">
        <f t="shared" si="0"/>
        <v>9.2884431709646609E-2</v>
      </c>
      <c r="AB17" s="12">
        <f t="shared" si="0"/>
        <v>8.5880292900350208E-2</v>
      </c>
    </row>
    <row r="18" spans="1:28" x14ac:dyDescent="0.25">
      <c r="A18" s="13" t="s">
        <v>109</v>
      </c>
      <c r="B18" s="11">
        <f>SUM(B8:B17)</f>
        <v>12246</v>
      </c>
      <c r="C18" s="11">
        <f t="shared" ref="C18:M18" si="1">SUM(C8:C17)</f>
        <v>11097</v>
      </c>
      <c r="D18" s="11">
        <f t="shared" si="1"/>
        <v>10053</v>
      </c>
      <c r="E18" s="11">
        <f t="shared" si="1"/>
        <v>11457</v>
      </c>
      <c r="F18" s="11">
        <f t="shared" si="1"/>
        <v>12984</v>
      </c>
      <c r="G18" s="11">
        <f t="shared" si="1"/>
        <v>9360</v>
      </c>
      <c r="H18" s="11">
        <f t="shared" si="1"/>
        <v>12315</v>
      </c>
      <c r="I18" s="11">
        <f t="shared" si="1"/>
        <v>16506</v>
      </c>
      <c r="J18" s="11">
        <f t="shared" si="1"/>
        <v>13176</v>
      </c>
      <c r="K18" s="11">
        <f t="shared" si="1"/>
        <v>10248</v>
      </c>
      <c r="L18" s="11">
        <f t="shared" si="1"/>
        <v>12045</v>
      </c>
      <c r="M18" s="11">
        <f t="shared" si="1"/>
        <v>10572</v>
      </c>
      <c r="P18" s="13" t="s">
        <v>109</v>
      </c>
      <c r="Q18" s="14">
        <f t="shared" si="0"/>
        <v>8.6203619622832767E-2</v>
      </c>
      <c r="R18" s="14">
        <f t="shared" si="0"/>
        <v>7.811543091250818E-2</v>
      </c>
      <c r="S18" s="14">
        <f t="shared" si="0"/>
        <v>7.0766371718792895E-2</v>
      </c>
      <c r="T18" s="14">
        <f t="shared" si="0"/>
        <v>8.064958925516863E-2</v>
      </c>
      <c r="U18" s="14">
        <f t="shared" si="0"/>
        <v>9.1398644225286679E-2</v>
      </c>
      <c r="V18" s="14">
        <f t="shared" si="0"/>
        <v>6.588811690917154E-2</v>
      </c>
      <c r="W18" s="14">
        <f t="shared" si="0"/>
        <v>8.6689333305176017E-2</v>
      </c>
      <c r="X18" s="14">
        <f t="shared" si="0"/>
        <v>0.11619116001098136</v>
      </c>
      <c r="Y18" s="14">
        <f t="shared" si="0"/>
        <v>9.2750195341372244E-2</v>
      </c>
      <c r="Z18" s="14">
        <f t="shared" si="0"/>
        <v>7.2139040821067299E-2</v>
      </c>
      <c r="AA18" s="14">
        <f t="shared" si="0"/>
        <v>8.4788714548180683E-2</v>
      </c>
      <c r="AB18" s="14">
        <f t="shared" si="0"/>
        <v>7.4419783329461697E-2</v>
      </c>
    </row>
    <row r="21" spans="1:28" x14ac:dyDescent="0.25">
      <c r="A21" s="2" t="s">
        <v>212</v>
      </c>
      <c r="J21" s="2" t="s">
        <v>213</v>
      </c>
    </row>
    <row r="22" spans="1:28" x14ac:dyDescent="0.25">
      <c r="A22" s="3"/>
      <c r="B22" s="3"/>
      <c r="C22" s="3"/>
      <c r="D22" s="3"/>
      <c r="E22" s="3"/>
      <c r="F22" s="3"/>
      <c r="G22" s="3"/>
      <c r="J22" s="3"/>
      <c r="K22" s="3"/>
      <c r="L22" s="3"/>
      <c r="M22" s="3"/>
      <c r="N22" s="3"/>
      <c r="O22" s="3"/>
      <c r="P22" s="3"/>
    </row>
    <row r="23" spans="1:28" x14ac:dyDescent="0.25">
      <c r="A23" s="4" t="s">
        <v>2</v>
      </c>
      <c r="B23" s="39">
        <v>0</v>
      </c>
      <c r="C23" s="40" t="s">
        <v>180</v>
      </c>
      <c r="D23" s="40" t="s">
        <v>181</v>
      </c>
      <c r="E23" s="40" t="s">
        <v>141</v>
      </c>
      <c r="F23" s="40" t="s">
        <v>142</v>
      </c>
      <c r="G23" s="40" t="s">
        <v>182</v>
      </c>
      <c r="J23" s="4" t="s">
        <v>2</v>
      </c>
      <c r="K23" s="39">
        <v>0</v>
      </c>
      <c r="L23" s="40" t="s">
        <v>180</v>
      </c>
      <c r="M23" s="40" t="s">
        <v>181</v>
      </c>
      <c r="N23" s="40" t="s">
        <v>141</v>
      </c>
      <c r="O23" s="40" t="s">
        <v>142</v>
      </c>
      <c r="P23" s="40" t="s">
        <v>182</v>
      </c>
    </row>
    <row r="24" spans="1:28" x14ac:dyDescent="0.25">
      <c r="A24" s="5" t="s">
        <v>5</v>
      </c>
      <c r="B24" s="18">
        <v>2304</v>
      </c>
      <c r="C24" s="18">
        <v>45</v>
      </c>
      <c r="D24" s="18">
        <v>6</v>
      </c>
      <c r="E24" s="18">
        <v>0</v>
      </c>
      <c r="F24" s="18">
        <v>9</v>
      </c>
      <c r="G24" s="18">
        <v>15</v>
      </c>
      <c r="J24" s="5" t="s">
        <v>5</v>
      </c>
      <c r="K24" s="19">
        <f>B24/SUM($B24:$G24)</f>
        <v>0.96847414880201765</v>
      </c>
      <c r="L24" s="20">
        <f t="shared" ref="L24:P34" si="2">C24/SUM($B24:$G24)</f>
        <v>1.8915510718789406E-2</v>
      </c>
      <c r="M24" s="19">
        <f t="shared" si="2"/>
        <v>2.5220680958385876E-3</v>
      </c>
      <c r="N24" s="19">
        <f t="shared" si="2"/>
        <v>0</v>
      </c>
      <c r="O24" s="19">
        <f t="shared" si="2"/>
        <v>3.7831021437578815E-3</v>
      </c>
      <c r="P24" s="19">
        <f t="shared" si="2"/>
        <v>6.3051702395964691E-3</v>
      </c>
    </row>
    <row r="25" spans="1:28" x14ac:dyDescent="0.25">
      <c r="A25" s="5" t="s">
        <v>7</v>
      </c>
      <c r="B25" s="18">
        <v>7209</v>
      </c>
      <c r="C25" s="18">
        <v>0</v>
      </c>
      <c r="D25" s="18">
        <v>0</v>
      </c>
      <c r="E25" s="18">
        <v>0</v>
      </c>
      <c r="F25" s="18">
        <v>0</v>
      </c>
      <c r="G25" s="18">
        <v>0</v>
      </c>
      <c r="J25" s="5" t="s">
        <v>7</v>
      </c>
      <c r="K25" s="19">
        <f t="shared" ref="K25:K34" si="3">B25/SUM($B25:$G25)</f>
        <v>1</v>
      </c>
      <c r="L25" s="19">
        <f t="shared" si="2"/>
        <v>0</v>
      </c>
      <c r="M25" s="19">
        <f t="shared" si="2"/>
        <v>0</v>
      </c>
      <c r="N25" s="19">
        <f t="shared" si="2"/>
        <v>0</v>
      </c>
      <c r="O25" s="19">
        <f t="shared" si="2"/>
        <v>0</v>
      </c>
      <c r="P25" s="19">
        <f t="shared" si="2"/>
        <v>0</v>
      </c>
    </row>
    <row r="26" spans="1:28" x14ac:dyDescent="0.25">
      <c r="A26" s="5" t="s">
        <v>9</v>
      </c>
      <c r="B26" s="18">
        <v>8853</v>
      </c>
      <c r="C26" s="18">
        <v>57</v>
      </c>
      <c r="D26" s="18">
        <v>0</v>
      </c>
      <c r="E26" s="18">
        <v>0</v>
      </c>
      <c r="F26" s="18">
        <v>6</v>
      </c>
      <c r="G26" s="18">
        <v>0</v>
      </c>
      <c r="J26" s="5" t="s">
        <v>9</v>
      </c>
      <c r="K26" s="19">
        <f t="shared" si="3"/>
        <v>0.99293405114401079</v>
      </c>
      <c r="L26" s="19">
        <f t="shared" si="2"/>
        <v>6.3930013458950198E-3</v>
      </c>
      <c r="M26" s="19">
        <f t="shared" si="2"/>
        <v>0</v>
      </c>
      <c r="N26" s="19">
        <f t="shared" si="2"/>
        <v>0</v>
      </c>
      <c r="O26" s="19">
        <f t="shared" si="2"/>
        <v>6.7294751009421266E-4</v>
      </c>
      <c r="P26" s="19">
        <f t="shared" si="2"/>
        <v>0</v>
      </c>
    </row>
    <row r="27" spans="1:28" x14ac:dyDescent="0.25">
      <c r="A27" s="5" t="s">
        <v>11</v>
      </c>
      <c r="B27" s="18">
        <v>1281</v>
      </c>
      <c r="C27" s="18">
        <v>792</v>
      </c>
      <c r="D27" s="18">
        <v>465</v>
      </c>
      <c r="E27" s="18">
        <v>357</v>
      </c>
      <c r="F27" s="18">
        <v>585</v>
      </c>
      <c r="G27" s="18">
        <v>804</v>
      </c>
      <c r="J27" s="5" t="s">
        <v>11</v>
      </c>
      <c r="K27" s="19">
        <f t="shared" si="3"/>
        <v>0.29901960784313725</v>
      </c>
      <c r="L27" s="19">
        <f t="shared" si="2"/>
        <v>0.18487394957983194</v>
      </c>
      <c r="M27" s="19">
        <f t="shared" si="2"/>
        <v>0.10854341736694678</v>
      </c>
      <c r="N27" s="19">
        <f t="shared" si="2"/>
        <v>8.3333333333333329E-2</v>
      </c>
      <c r="O27" s="19">
        <f t="shared" si="2"/>
        <v>0.13655462184873948</v>
      </c>
      <c r="P27" s="19">
        <f t="shared" si="2"/>
        <v>0.1876750700280112</v>
      </c>
    </row>
    <row r="28" spans="1:28" x14ac:dyDescent="0.25">
      <c r="A28" s="5" t="s">
        <v>13</v>
      </c>
      <c r="B28" s="18">
        <v>2694</v>
      </c>
      <c r="C28" s="18">
        <v>63</v>
      </c>
      <c r="D28" s="18">
        <v>18</v>
      </c>
      <c r="E28" s="18">
        <v>0</v>
      </c>
      <c r="F28" s="18">
        <v>15</v>
      </c>
      <c r="G28" s="18">
        <v>21</v>
      </c>
      <c r="J28" s="5" t="s">
        <v>13</v>
      </c>
      <c r="K28" s="19">
        <f t="shared" si="3"/>
        <v>0.95837780149413021</v>
      </c>
      <c r="L28" s="19">
        <f t="shared" si="2"/>
        <v>2.2411953041622197E-2</v>
      </c>
      <c r="M28" s="19">
        <f t="shared" si="2"/>
        <v>6.4034151547491995E-3</v>
      </c>
      <c r="N28" s="19">
        <f t="shared" si="2"/>
        <v>0</v>
      </c>
      <c r="O28" s="19">
        <f t="shared" si="2"/>
        <v>5.3361792956243331E-3</v>
      </c>
      <c r="P28" s="19">
        <f t="shared" si="2"/>
        <v>7.470651013874066E-3</v>
      </c>
    </row>
    <row r="29" spans="1:28" x14ac:dyDescent="0.25">
      <c r="A29" s="5" t="s">
        <v>15</v>
      </c>
      <c r="B29" s="18">
        <v>8820</v>
      </c>
      <c r="C29" s="18">
        <v>225</v>
      </c>
      <c r="D29" s="18">
        <v>93</v>
      </c>
      <c r="E29" s="18">
        <v>66</v>
      </c>
      <c r="F29" s="18">
        <v>75</v>
      </c>
      <c r="G29" s="18">
        <v>99</v>
      </c>
      <c r="J29" s="5" t="s">
        <v>15</v>
      </c>
      <c r="K29" s="20">
        <f t="shared" si="3"/>
        <v>0.94049904030710174</v>
      </c>
      <c r="L29" s="20">
        <f t="shared" si="2"/>
        <v>2.3992322456813819E-2</v>
      </c>
      <c r="M29" s="20">
        <f t="shared" si="2"/>
        <v>9.9168266154830449E-3</v>
      </c>
      <c r="N29" s="20">
        <f t="shared" si="2"/>
        <v>7.0377479206653873E-3</v>
      </c>
      <c r="O29" s="20">
        <f t="shared" si="2"/>
        <v>7.9974408189379398E-3</v>
      </c>
      <c r="P29" s="20">
        <f t="shared" si="2"/>
        <v>1.055662188099808E-2</v>
      </c>
    </row>
    <row r="30" spans="1:28" x14ac:dyDescent="0.25">
      <c r="A30" s="5" t="s">
        <v>17</v>
      </c>
      <c r="B30" s="18">
        <v>3153</v>
      </c>
      <c r="C30" s="18">
        <v>63</v>
      </c>
      <c r="D30" s="18">
        <v>39</v>
      </c>
      <c r="E30" s="18">
        <v>21</v>
      </c>
      <c r="F30" s="18">
        <v>9</v>
      </c>
      <c r="G30" s="18">
        <v>30</v>
      </c>
      <c r="J30" s="5" t="s">
        <v>17</v>
      </c>
      <c r="K30" s="19">
        <f t="shared" si="3"/>
        <v>0.95113122171945697</v>
      </c>
      <c r="L30" s="20">
        <f t="shared" si="2"/>
        <v>1.9004524886877826E-2</v>
      </c>
      <c r="M30" s="20">
        <f t="shared" si="2"/>
        <v>1.1764705882352941E-2</v>
      </c>
      <c r="N30" s="20">
        <f t="shared" si="2"/>
        <v>6.3348416289592761E-3</v>
      </c>
      <c r="O30" s="19">
        <f t="shared" si="2"/>
        <v>2.7149321266968325E-3</v>
      </c>
      <c r="P30" s="20">
        <f t="shared" si="2"/>
        <v>9.0497737556561094E-3</v>
      </c>
    </row>
    <row r="31" spans="1:28" x14ac:dyDescent="0.25">
      <c r="A31" s="5" t="s">
        <v>19</v>
      </c>
      <c r="B31" s="18">
        <v>51945</v>
      </c>
      <c r="C31" s="18">
        <v>972</v>
      </c>
      <c r="D31" s="18">
        <v>414</v>
      </c>
      <c r="E31" s="18">
        <v>276</v>
      </c>
      <c r="F31" s="18">
        <v>309</v>
      </c>
      <c r="G31" s="18">
        <v>300</v>
      </c>
      <c r="J31" s="5" t="s">
        <v>19</v>
      </c>
      <c r="K31" s="19">
        <f t="shared" si="3"/>
        <v>0.95811199645861</v>
      </c>
      <c r="L31" s="19">
        <f t="shared" si="2"/>
        <v>1.7928286852589643E-2</v>
      </c>
      <c r="M31" s="19">
        <f t="shared" si="2"/>
        <v>7.6361221779548474E-3</v>
      </c>
      <c r="N31" s="19">
        <f t="shared" si="2"/>
        <v>5.090748118636565E-3</v>
      </c>
      <c r="O31" s="19">
        <f t="shared" si="2"/>
        <v>5.6994245241257192E-3</v>
      </c>
      <c r="P31" s="19">
        <f t="shared" si="2"/>
        <v>5.5334218680832227E-3</v>
      </c>
    </row>
    <row r="32" spans="1:28" x14ac:dyDescent="0.25">
      <c r="A32" s="5" t="s">
        <v>21</v>
      </c>
      <c r="B32" s="18">
        <v>11223</v>
      </c>
      <c r="C32" s="18">
        <v>243</v>
      </c>
      <c r="D32" s="18">
        <v>120</v>
      </c>
      <c r="E32" s="18">
        <v>66</v>
      </c>
      <c r="F32" s="18">
        <v>66</v>
      </c>
      <c r="G32" s="18">
        <v>57</v>
      </c>
      <c r="J32" s="5" t="s">
        <v>21</v>
      </c>
      <c r="K32" s="19">
        <f t="shared" si="3"/>
        <v>0.95312101910828029</v>
      </c>
      <c r="L32" s="19">
        <f t="shared" si="2"/>
        <v>2.0636942675159236E-2</v>
      </c>
      <c r="M32" s="20">
        <f t="shared" si="2"/>
        <v>1.019108280254777E-2</v>
      </c>
      <c r="N32" s="19">
        <f t="shared" si="2"/>
        <v>5.6050955414012737E-3</v>
      </c>
      <c r="O32" s="19">
        <f t="shared" si="2"/>
        <v>5.6050955414012737E-3</v>
      </c>
      <c r="P32" s="19">
        <f t="shared" si="2"/>
        <v>4.8407643312101912E-3</v>
      </c>
    </row>
    <row r="33" spans="1:16" x14ac:dyDescent="0.25">
      <c r="A33" s="3" t="s">
        <v>23</v>
      </c>
      <c r="B33" s="11">
        <v>35517</v>
      </c>
      <c r="C33" s="11">
        <v>954</v>
      </c>
      <c r="D33" s="11">
        <v>378</v>
      </c>
      <c r="E33" s="11">
        <v>249</v>
      </c>
      <c r="F33" s="11">
        <v>300</v>
      </c>
      <c r="G33" s="11">
        <v>288</v>
      </c>
      <c r="J33" s="3" t="s">
        <v>23</v>
      </c>
      <c r="K33" s="12">
        <f t="shared" si="3"/>
        <v>0.94244547046648619</v>
      </c>
      <c r="L33" s="17">
        <f t="shared" si="2"/>
        <v>2.5314440375736349E-2</v>
      </c>
      <c r="M33" s="17">
        <f t="shared" si="2"/>
        <v>1.0030249960197421E-2</v>
      </c>
      <c r="N33" s="17">
        <f t="shared" si="2"/>
        <v>6.6072281483840149E-3</v>
      </c>
      <c r="O33" s="12">
        <f t="shared" si="2"/>
        <v>7.9605158414265253E-3</v>
      </c>
      <c r="P33" s="12">
        <f t="shared" si="2"/>
        <v>7.6420952077694638E-3</v>
      </c>
    </row>
    <row r="34" spans="1:16" x14ac:dyDescent="0.25">
      <c r="A34" s="21" t="s">
        <v>109</v>
      </c>
      <c r="B34" s="11">
        <f t="shared" ref="B34:G34" si="4">SUM(B24:B33)</f>
        <v>132999</v>
      </c>
      <c r="C34" s="11">
        <f t="shared" si="4"/>
        <v>3414</v>
      </c>
      <c r="D34" s="11">
        <f t="shared" si="4"/>
        <v>1533</v>
      </c>
      <c r="E34" s="11">
        <f t="shared" si="4"/>
        <v>1035</v>
      </c>
      <c r="F34" s="11">
        <f t="shared" si="4"/>
        <v>1374</v>
      </c>
      <c r="G34" s="11">
        <f t="shared" si="4"/>
        <v>1614</v>
      </c>
      <c r="J34" s="21" t="s">
        <v>109</v>
      </c>
      <c r="K34" s="14">
        <f t="shared" si="3"/>
        <v>0.93681719248568351</v>
      </c>
      <c r="L34" s="14">
        <f t="shared" si="2"/>
        <v>2.4047503328191364E-2</v>
      </c>
      <c r="M34" s="14">
        <f t="shared" si="2"/>
        <v>1.0798131986560447E-2</v>
      </c>
      <c r="N34" s="14">
        <f t="shared" si="2"/>
        <v>7.2903239439595967E-3</v>
      </c>
      <c r="O34" s="14">
        <f t="shared" si="2"/>
        <v>9.6781691777782473E-3</v>
      </c>
      <c r="P34" s="14">
        <f t="shared" si="2"/>
        <v>1.1368679077826849E-2</v>
      </c>
    </row>
    <row r="37" spans="1:16" x14ac:dyDescent="0.25">
      <c r="A37" s="2" t="s">
        <v>214</v>
      </c>
      <c r="J37" s="2" t="s">
        <v>215</v>
      </c>
    </row>
    <row r="38" spans="1:16" x14ac:dyDescent="0.25">
      <c r="A38" s="3"/>
      <c r="B38" s="3"/>
      <c r="C38" s="3"/>
      <c r="D38" s="3"/>
      <c r="E38" s="3"/>
      <c r="F38" s="6"/>
      <c r="J38" s="3"/>
      <c r="K38" s="3"/>
      <c r="L38" s="3"/>
      <c r="M38" s="3"/>
      <c r="N38" s="3"/>
    </row>
    <row r="39" spans="1:16" x14ac:dyDescent="0.25">
      <c r="A39" s="4" t="s">
        <v>2</v>
      </c>
      <c r="B39" s="39">
        <v>0</v>
      </c>
      <c r="C39" s="40" t="s">
        <v>180</v>
      </c>
      <c r="D39" s="40" t="s">
        <v>181</v>
      </c>
      <c r="E39" s="40" t="s">
        <v>183</v>
      </c>
      <c r="F39" s="41"/>
      <c r="J39" s="4" t="s">
        <v>2</v>
      </c>
      <c r="K39" s="39">
        <v>0</v>
      </c>
      <c r="L39" s="40" t="s">
        <v>180</v>
      </c>
      <c r="M39" s="40" t="s">
        <v>181</v>
      </c>
      <c r="N39" s="40" t="s">
        <v>183</v>
      </c>
    </row>
    <row r="40" spans="1:16" x14ac:dyDescent="0.25">
      <c r="A40" s="5" t="s">
        <v>5</v>
      </c>
      <c r="B40" s="9">
        <v>1695</v>
      </c>
      <c r="C40" s="9">
        <v>615</v>
      </c>
      <c r="D40" s="9">
        <v>72</v>
      </c>
      <c r="E40" s="9">
        <v>12</v>
      </c>
      <c r="F40" s="42"/>
      <c r="J40" s="5" t="s">
        <v>5</v>
      </c>
      <c r="K40" s="10">
        <f>B40/SUM($B40:$E40)</f>
        <v>0.70802005012531333</v>
      </c>
      <c r="L40" s="10">
        <f t="shared" ref="L40:N50" si="5">C40/SUM($B40:$E40)</f>
        <v>0.25689223057644112</v>
      </c>
      <c r="M40" s="10">
        <f t="shared" si="5"/>
        <v>3.007518796992481E-2</v>
      </c>
      <c r="N40" s="10">
        <f t="shared" si="5"/>
        <v>5.0125313283208017E-3</v>
      </c>
    </row>
    <row r="41" spans="1:16" x14ac:dyDescent="0.25">
      <c r="A41" s="5" t="s">
        <v>7</v>
      </c>
      <c r="B41" s="9">
        <v>4089</v>
      </c>
      <c r="C41" s="9">
        <v>2625</v>
      </c>
      <c r="D41" s="9">
        <v>423</v>
      </c>
      <c r="E41" s="9">
        <v>108</v>
      </c>
      <c r="F41" s="42"/>
      <c r="J41" s="5" t="s">
        <v>7</v>
      </c>
      <c r="K41" s="10">
        <f t="shared" ref="K41:K50" si="6">B41/SUM($B41:$E41)</f>
        <v>0.5643892339544514</v>
      </c>
      <c r="L41" s="10">
        <f t="shared" si="5"/>
        <v>0.36231884057971014</v>
      </c>
      <c r="M41" s="10">
        <f t="shared" si="5"/>
        <v>5.8385093167701865E-2</v>
      </c>
      <c r="N41" s="10">
        <f t="shared" si="5"/>
        <v>1.4906832298136646E-2</v>
      </c>
    </row>
    <row r="42" spans="1:16" x14ac:dyDescent="0.25">
      <c r="A42" s="5" t="s">
        <v>9</v>
      </c>
      <c r="B42" s="9">
        <v>1854</v>
      </c>
      <c r="C42" s="9">
        <v>5295</v>
      </c>
      <c r="D42" s="9">
        <v>1353</v>
      </c>
      <c r="E42" s="9">
        <v>435</v>
      </c>
      <c r="F42" s="42"/>
      <c r="J42" s="5" t="s">
        <v>9</v>
      </c>
      <c r="K42" s="10">
        <f t="shared" si="6"/>
        <v>0.20745216515609266</v>
      </c>
      <c r="L42" s="10">
        <f t="shared" si="5"/>
        <v>0.59248069822087945</v>
      </c>
      <c r="M42" s="10">
        <f t="shared" si="5"/>
        <v>0.15139308492782813</v>
      </c>
      <c r="N42" s="10">
        <f t="shared" si="5"/>
        <v>4.8674051695199734E-2</v>
      </c>
    </row>
    <row r="43" spans="1:16" x14ac:dyDescent="0.25">
      <c r="A43" s="5" t="s">
        <v>11</v>
      </c>
      <c r="B43" s="9">
        <v>3969</v>
      </c>
      <c r="C43" s="9">
        <v>294</v>
      </c>
      <c r="D43" s="9">
        <v>9</v>
      </c>
      <c r="E43" s="9">
        <v>0</v>
      </c>
      <c r="F43" s="42"/>
      <c r="J43" s="5" t="s">
        <v>11</v>
      </c>
      <c r="K43" s="10">
        <f t="shared" si="6"/>
        <v>0.9290730337078652</v>
      </c>
      <c r="L43" s="10">
        <f t="shared" si="5"/>
        <v>6.8820224719101125E-2</v>
      </c>
      <c r="M43" s="10">
        <f t="shared" si="5"/>
        <v>2.1067415730337078E-3</v>
      </c>
      <c r="N43" s="10">
        <f t="shared" si="5"/>
        <v>0</v>
      </c>
    </row>
    <row r="44" spans="1:16" x14ac:dyDescent="0.25">
      <c r="A44" s="5" t="s">
        <v>13</v>
      </c>
      <c r="B44" s="9">
        <v>1899</v>
      </c>
      <c r="C44" s="9">
        <v>849</v>
      </c>
      <c r="D44" s="9">
        <v>75</v>
      </c>
      <c r="E44" s="9">
        <v>0</v>
      </c>
      <c r="F44" s="42"/>
      <c r="J44" s="5" t="s">
        <v>13</v>
      </c>
      <c r="K44" s="10">
        <f t="shared" si="6"/>
        <v>0.67268862911795957</v>
      </c>
      <c r="L44" s="10">
        <f t="shared" si="5"/>
        <v>0.30074388947927738</v>
      </c>
      <c r="M44" s="10">
        <f t="shared" si="5"/>
        <v>2.6567481402763018E-2</v>
      </c>
      <c r="N44" s="10">
        <f t="shared" si="5"/>
        <v>0</v>
      </c>
    </row>
    <row r="45" spans="1:16" x14ac:dyDescent="0.25">
      <c r="A45" s="5" t="s">
        <v>15</v>
      </c>
      <c r="B45" s="9">
        <v>5544</v>
      </c>
      <c r="C45" s="9">
        <v>3477</v>
      </c>
      <c r="D45" s="9">
        <v>294</v>
      </c>
      <c r="E45" s="9">
        <v>51</v>
      </c>
      <c r="F45" s="42"/>
      <c r="J45" s="5" t="s">
        <v>15</v>
      </c>
      <c r="K45" s="16">
        <f t="shared" si="6"/>
        <v>0.59192825112107628</v>
      </c>
      <c r="L45" s="10">
        <f t="shared" si="5"/>
        <v>0.37123638693145422</v>
      </c>
      <c r="M45" s="10">
        <f t="shared" si="5"/>
        <v>3.1390134529147982E-2</v>
      </c>
      <c r="N45" s="10">
        <f t="shared" si="5"/>
        <v>5.4452274183215887E-3</v>
      </c>
    </row>
    <row r="46" spans="1:16" x14ac:dyDescent="0.25">
      <c r="A46" s="5" t="s">
        <v>17</v>
      </c>
      <c r="B46" s="9">
        <v>1950</v>
      </c>
      <c r="C46" s="9">
        <v>1224</v>
      </c>
      <c r="D46" s="9">
        <v>123</v>
      </c>
      <c r="E46" s="9">
        <v>24</v>
      </c>
      <c r="F46" s="42"/>
      <c r="J46" s="5" t="s">
        <v>17</v>
      </c>
      <c r="K46" s="16">
        <f t="shared" si="6"/>
        <v>0.58717253839205064</v>
      </c>
      <c r="L46" s="10">
        <f t="shared" si="5"/>
        <v>0.36856368563685638</v>
      </c>
      <c r="M46" s="10">
        <f t="shared" si="5"/>
        <v>3.7037037037037035E-2</v>
      </c>
      <c r="N46" s="16">
        <f t="shared" si="5"/>
        <v>7.2267389340560069E-3</v>
      </c>
    </row>
    <row r="47" spans="1:16" x14ac:dyDescent="0.25">
      <c r="A47" s="5" t="s">
        <v>19</v>
      </c>
      <c r="B47" s="9">
        <v>32871</v>
      </c>
      <c r="C47" s="9">
        <v>18930</v>
      </c>
      <c r="D47" s="9">
        <v>2034</v>
      </c>
      <c r="E47" s="9">
        <v>378</v>
      </c>
      <c r="F47" s="42"/>
      <c r="J47" s="5" t="s">
        <v>19</v>
      </c>
      <c r="K47" s="10">
        <f t="shared" si="6"/>
        <v>0.60633058491505731</v>
      </c>
      <c r="L47" s="16">
        <f t="shared" si="5"/>
        <v>0.3491782413812185</v>
      </c>
      <c r="M47" s="10">
        <f t="shared" si="5"/>
        <v>3.7518676332245031E-2</v>
      </c>
      <c r="N47" s="10">
        <f t="shared" si="5"/>
        <v>6.9724973714791654E-3</v>
      </c>
    </row>
    <row r="48" spans="1:16" x14ac:dyDescent="0.25">
      <c r="A48" s="5" t="s">
        <v>21</v>
      </c>
      <c r="B48" s="9">
        <v>23541</v>
      </c>
      <c r="C48" s="9">
        <v>12234</v>
      </c>
      <c r="D48" s="9">
        <v>1542</v>
      </c>
      <c r="E48" s="9">
        <v>378</v>
      </c>
      <c r="F48" s="42"/>
      <c r="J48" s="5" t="s">
        <v>21</v>
      </c>
      <c r="K48" s="10">
        <f t="shared" si="6"/>
        <v>0.62451253481894153</v>
      </c>
      <c r="L48" s="10">
        <f t="shared" si="5"/>
        <v>0.32455232789494626</v>
      </c>
      <c r="M48" s="10">
        <f t="shared" si="5"/>
        <v>4.0907282132908875E-2</v>
      </c>
      <c r="N48" s="16">
        <f t="shared" si="5"/>
        <v>1.0027855153203343E-2</v>
      </c>
    </row>
    <row r="49" spans="1:19" x14ac:dyDescent="0.25">
      <c r="A49" s="3" t="s">
        <v>23</v>
      </c>
      <c r="B49" s="11">
        <v>7536</v>
      </c>
      <c r="C49" s="11">
        <v>3867</v>
      </c>
      <c r="D49" s="11">
        <v>315</v>
      </c>
      <c r="E49" s="11">
        <v>60</v>
      </c>
      <c r="F49" s="42"/>
      <c r="J49" s="3" t="s">
        <v>23</v>
      </c>
      <c r="K49" s="12">
        <f t="shared" si="6"/>
        <v>0.63983698420784518</v>
      </c>
      <c r="L49" s="12">
        <f t="shared" si="5"/>
        <v>0.32832399388690781</v>
      </c>
      <c r="M49" s="12">
        <f t="shared" si="5"/>
        <v>2.6744778400407541E-2</v>
      </c>
      <c r="N49" s="12">
        <f t="shared" si="5"/>
        <v>5.0942435048395313E-3</v>
      </c>
    </row>
    <row r="50" spans="1:19" x14ac:dyDescent="0.25">
      <c r="A50" s="13" t="s">
        <v>109</v>
      </c>
      <c r="B50" s="11">
        <f>SUM(B40:B49)</f>
        <v>84948</v>
      </c>
      <c r="C50" s="11">
        <f>SUM(C40:C49)</f>
        <v>49410</v>
      </c>
      <c r="D50" s="11">
        <f>SUM(D40:D49)</f>
        <v>6240</v>
      </c>
      <c r="E50" s="11">
        <f>SUM(E40:E49)</f>
        <v>1446</v>
      </c>
      <c r="F50" s="42"/>
      <c r="J50" s="13" t="s">
        <v>109</v>
      </c>
      <c r="K50" s="14">
        <f t="shared" si="6"/>
        <v>0.59804004393004984</v>
      </c>
      <c r="L50" s="14">
        <f t="shared" si="5"/>
        <v>0.34784996198361073</v>
      </c>
      <c r="M50" s="14">
        <f t="shared" si="5"/>
        <v>4.3930049843710399E-2</v>
      </c>
      <c r="N50" s="14">
        <f t="shared" si="5"/>
        <v>1.0179944242629045E-2</v>
      </c>
    </row>
    <row r="51" spans="1:19" x14ac:dyDescent="0.25">
      <c r="F51" s="6"/>
    </row>
    <row r="53" spans="1:19" x14ac:dyDescent="0.25">
      <c r="A53" s="151" t="s">
        <v>635</v>
      </c>
      <c r="B53" s="113"/>
      <c r="C53" s="113"/>
      <c r="D53" s="113"/>
      <c r="E53" s="113"/>
      <c r="F53" s="113"/>
      <c r="G53" s="113"/>
      <c r="H53" s="113"/>
      <c r="I53" s="113"/>
      <c r="J53" s="151" t="s">
        <v>636</v>
      </c>
    </row>
    <row r="54" spans="1:19" x14ac:dyDescent="0.25">
      <c r="A54" s="21"/>
      <c r="B54" s="21"/>
      <c r="C54" s="21"/>
      <c r="D54" s="21"/>
      <c r="E54" s="21"/>
      <c r="F54" s="21"/>
      <c r="G54" s="21"/>
      <c r="H54" s="21"/>
      <c r="I54" s="113"/>
      <c r="J54" s="21"/>
      <c r="K54" s="3"/>
      <c r="L54" s="3"/>
      <c r="M54" s="3"/>
      <c r="N54" s="3"/>
      <c r="O54" s="3"/>
      <c r="P54" s="3"/>
      <c r="Q54" s="3"/>
    </row>
    <row r="55" spans="1:19" x14ac:dyDescent="0.25">
      <c r="A55" s="142" t="s">
        <v>607</v>
      </c>
      <c r="B55" s="169">
        <v>0</v>
      </c>
      <c r="C55" s="170" t="s">
        <v>180</v>
      </c>
      <c r="D55" s="170" t="s">
        <v>181</v>
      </c>
      <c r="E55" s="170" t="s">
        <v>141</v>
      </c>
      <c r="F55" s="170" t="s">
        <v>142</v>
      </c>
      <c r="G55" s="170" t="s">
        <v>182</v>
      </c>
      <c r="H55" s="143" t="s">
        <v>109</v>
      </c>
      <c r="I55" s="113"/>
      <c r="J55" s="142" t="s">
        <v>2</v>
      </c>
      <c r="K55" s="39">
        <v>0</v>
      </c>
      <c r="L55" s="40" t="s">
        <v>180</v>
      </c>
      <c r="M55" s="40" t="s">
        <v>181</v>
      </c>
      <c r="N55" s="40" t="s">
        <v>141</v>
      </c>
      <c r="O55" s="40" t="s">
        <v>142</v>
      </c>
      <c r="P55" s="40" t="s">
        <v>182</v>
      </c>
      <c r="Q55" s="144" t="s">
        <v>109</v>
      </c>
    </row>
    <row r="56" spans="1:19" x14ac:dyDescent="0.25">
      <c r="A56" s="139">
        <v>40390</v>
      </c>
      <c r="B56" s="42">
        <v>321339</v>
      </c>
      <c r="C56" s="42">
        <v>6771</v>
      </c>
      <c r="D56" s="42">
        <v>3027</v>
      </c>
      <c r="E56" s="42">
        <v>1827</v>
      </c>
      <c r="F56" s="42">
        <v>2202</v>
      </c>
      <c r="G56" s="42">
        <v>1842</v>
      </c>
      <c r="H56" s="42">
        <f>SUM(B56:G56)</f>
        <v>337008</v>
      </c>
      <c r="I56" s="113"/>
      <c r="J56" s="6" t="s">
        <v>5</v>
      </c>
      <c r="K56" s="37">
        <f>B24/B$68</f>
        <v>7.1047847826857871E-3</v>
      </c>
      <c r="L56" s="37">
        <f t="shared" ref="L56:P56" si="7">C24/C$68</f>
        <v>6.5600058311162945E-3</v>
      </c>
      <c r="M56" s="37">
        <f t="shared" si="7"/>
        <v>1.9167798099193356E-3</v>
      </c>
      <c r="N56" s="37">
        <f t="shared" si="7"/>
        <v>0</v>
      </c>
      <c r="O56" s="37">
        <f t="shared" si="7"/>
        <v>4.0586245772266062E-3</v>
      </c>
      <c r="P56" s="37">
        <f t="shared" si="7"/>
        <v>7.7110911193933943E-3</v>
      </c>
      <c r="Q56" s="37">
        <f>SUM(B24:G24)/H$68</f>
        <v>6.9903973860203803E-3</v>
      </c>
    </row>
    <row r="57" spans="1:19" x14ac:dyDescent="0.25">
      <c r="A57" s="139">
        <v>40421</v>
      </c>
      <c r="B57" s="42">
        <v>322440</v>
      </c>
      <c r="C57" s="42">
        <v>6825</v>
      </c>
      <c r="D57" s="42">
        <v>3066</v>
      </c>
      <c r="E57" s="42">
        <v>1863</v>
      </c>
      <c r="F57" s="42">
        <v>2199</v>
      </c>
      <c r="G57" s="42">
        <v>1875</v>
      </c>
      <c r="H57" s="42">
        <f t="shared" ref="H57:H67" si="8">SUM(B57:G57)</f>
        <v>338268</v>
      </c>
      <c r="I57" s="113"/>
      <c r="J57" s="6" t="s">
        <v>7</v>
      </c>
      <c r="K57" s="37">
        <f t="shared" ref="K57:P57" si="9">B25/B$68</f>
        <v>2.2230205511450451E-2</v>
      </c>
      <c r="L57" s="37">
        <f t="shared" si="9"/>
        <v>0</v>
      </c>
      <c r="M57" s="37">
        <f t="shared" si="9"/>
        <v>0</v>
      </c>
      <c r="N57" s="37">
        <f t="shared" si="9"/>
        <v>0</v>
      </c>
      <c r="O57" s="37">
        <f t="shared" si="9"/>
        <v>0</v>
      </c>
      <c r="P57" s="37">
        <f t="shared" si="9"/>
        <v>0</v>
      </c>
      <c r="Q57" s="37">
        <f t="shared" ref="Q57:Q66" si="10">SUM(B25:G25)/H$68</f>
        <v>2.1182755256755326E-2</v>
      </c>
    </row>
    <row r="58" spans="1:19" x14ac:dyDescent="0.25">
      <c r="A58" s="139">
        <v>40451</v>
      </c>
      <c r="B58" s="42">
        <v>325068</v>
      </c>
      <c r="C58" s="42">
        <v>6867</v>
      </c>
      <c r="D58" s="42">
        <v>3135</v>
      </c>
      <c r="E58" s="42">
        <v>1878</v>
      </c>
      <c r="F58" s="42">
        <v>2202</v>
      </c>
      <c r="G58" s="42">
        <v>1887</v>
      </c>
      <c r="H58" s="42">
        <f t="shared" si="8"/>
        <v>341037</v>
      </c>
      <c r="I58" s="113"/>
      <c r="J58" s="6" t="s">
        <v>9</v>
      </c>
      <c r="K58" s="37">
        <f t="shared" ref="K58:P58" si="11">B26/B$68</f>
        <v>2.7299765486596041E-2</v>
      </c>
      <c r="L58" s="37">
        <f t="shared" si="11"/>
        <v>8.309340719413973E-3</v>
      </c>
      <c r="M58" s="37">
        <f t="shared" si="11"/>
        <v>0</v>
      </c>
      <c r="N58" s="37">
        <f t="shared" si="11"/>
        <v>0</v>
      </c>
      <c r="O58" s="37">
        <f t="shared" si="11"/>
        <v>2.7057497181510711E-3</v>
      </c>
      <c r="P58" s="37">
        <f t="shared" si="11"/>
        <v>0</v>
      </c>
      <c r="Q58" s="37">
        <f t="shared" si="10"/>
        <v>2.6198563721629976E-2</v>
      </c>
    </row>
    <row r="59" spans="1:19" x14ac:dyDescent="0.25">
      <c r="A59" s="139">
        <v>40482</v>
      </c>
      <c r="B59" s="42">
        <v>327675</v>
      </c>
      <c r="C59" s="42">
        <v>6876</v>
      </c>
      <c r="D59" s="42">
        <v>3165</v>
      </c>
      <c r="E59" s="42">
        <v>1914</v>
      </c>
      <c r="F59" s="42">
        <v>2202</v>
      </c>
      <c r="G59" s="42">
        <v>1956</v>
      </c>
      <c r="H59" s="42">
        <f t="shared" si="8"/>
        <v>343788</v>
      </c>
      <c r="I59" s="113"/>
      <c r="J59" s="6" t="s">
        <v>11</v>
      </c>
      <c r="K59" s="37">
        <f t="shared" ref="K59:P59" si="12">B27/B$68</f>
        <v>3.9501863309984783E-3</v>
      </c>
      <c r="L59" s="37">
        <f t="shared" si="12"/>
        <v>0.11545610262764679</v>
      </c>
      <c r="M59" s="37">
        <f t="shared" si="12"/>
        <v>0.1485504352687485</v>
      </c>
      <c r="N59" s="37">
        <f t="shared" si="12"/>
        <v>0.18961625282167044</v>
      </c>
      <c r="O59" s="37">
        <f t="shared" si="12"/>
        <v>0.26381059751972941</v>
      </c>
      <c r="P59" s="37">
        <f t="shared" si="12"/>
        <v>0.41331448399948595</v>
      </c>
      <c r="Q59" s="37">
        <f t="shared" si="10"/>
        <v>1.258800437230404E-2</v>
      </c>
      <c r="R59" s="37"/>
      <c r="S59" s="37"/>
    </row>
    <row r="60" spans="1:19" x14ac:dyDescent="0.25">
      <c r="A60" s="139">
        <v>40512</v>
      </c>
      <c r="B60" s="42">
        <v>327456</v>
      </c>
      <c r="C60" s="42">
        <v>6939</v>
      </c>
      <c r="D60" s="42">
        <v>3204</v>
      </c>
      <c r="E60" s="42">
        <v>1950</v>
      </c>
      <c r="F60" s="42">
        <v>2211</v>
      </c>
      <c r="G60" s="42">
        <v>2022</v>
      </c>
      <c r="H60" s="42">
        <f t="shared" si="8"/>
        <v>343782</v>
      </c>
      <c r="I60" s="113"/>
      <c r="J60" s="6" t="s">
        <v>13</v>
      </c>
      <c r="K60" s="37">
        <f t="shared" ref="K60:P60" si="13">B28/B$68</f>
        <v>8.3074176235049969E-3</v>
      </c>
      <c r="L60" s="37">
        <f t="shared" si="13"/>
        <v>9.1840081635628113E-3</v>
      </c>
      <c r="M60" s="37">
        <f t="shared" si="13"/>
        <v>5.7503394297580062E-3</v>
      </c>
      <c r="N60" s="37">
        <f t="shared" si="13"/>
        <v>0</v>
      </c>
      <c r="O60" s="37">
        <f t="shared" si="13"/>
        <v>6.7643742953776773E-3</v>
      </c>
      <c r="P60" s="37">
        <f t="shared" si="13"/>
        <v>1.0795527567150753E-2</v>
      </c>
      <c r="Q60" s="37">
        <f t="shared" si="10"/>
        <v>8.2597759781854931E-3</v>
      </c>
    </row>
    <row r="61" spans="1:19" x14ac:dyDescent="0.25">
      <c r="A61" s="139">
        <v>40543</v>
      </c>
      <c r="B61" s="42">
        <v>325053</v>
      </c>
      <c r="C61" s="42">
        <v>6945</v>
      </c>
      <c r="D61" s="42">
        <v>3171</v>
      </c>
      <c r="E61" s="42">
        <v>1947</v>
      </c>
      <c r="F61" s="42">
        <v>2211</v>
      </c>
      <c r="G61" s="42">
        <v>1953</v>
      </c>
      <c r="H61" s="42">
        <f t="shared" si="8"/>
        <v>341280</v>
      </c>
      <c r="I61" s="113"/>
      <c r="J61" s="6" t="s">
        <v>15</v>
      </c>
      <c r="K61" s="37">
        <f t="shared" ref="K61:P61" si="14">B29/B$68</f>
        <v>2.7198004246219029E-2</v>
      </c>
      <c r="L61" s="37">
        <f t="shared" si="14"/>
        <v>3.2800029155581473E-2</v>
      </c>
      <c r="M61" s="37">
        <f t="shared" si="14"/>
        <v>2.9710087053749702E-2</v>
      </c>
      <c r="N61" s="37">
        <f t="shared" si="14"/>
        <v>3.5055105563670162E-2</v>
      </c>
      <c r="O61" s="37">
        <f t="shared" si="14"/>
        <v>3.3821871476888386E-2</v>
      </c>
      <c r="P61" s="37">
        <f t="shared" si="14"/>
        <v>5.0893201387996405E-2</v>
      </c>
      <c r="Q61" s="37">
        <f t="shared" si="10"/>
        <v>2.7556093604917668E-2</v>
      </c>
    </row>
    <row r="62" spans="1:19" x14ac:dyDescent="0.25">
      <c r="A62" s="139">
        <v>40574</v>
      </c>
      <c r="B62" s="42">
        <v>328410</v>
      </c>
      <c r="C62" s="42">
        <v>6996</v>
      </c>
      <c r="D62" s="42">
        <v>3174</v>
      </c>
      <c r="E62" s="42">
        <v>1926</v>
      </c>
      <c r="F62" s="42">
        <v>2265</v>
      </c>
      <c r="G62" s="42">
        <v>1983</v>
      </c>
      <c r="H62" s="42">
        <f t="shared" si="8"/>
        <v>344754</v>
      </c>
      <c r="I62" s="113"/>
      <c r="J62" s="6" t="s">
        <v>17</v>
      </c>
      <c r="K62" s="37">
        <f t="shared" ref="K62:P62" si="15">B30/B$68</f>
        <v>9.7228239669306799E-3</v>
      </c>
      <c r="L62" s="37">
        <f t="shared" si="15"/>
        <v>9.1840081635628113E-3</v>
      </c>
      <c r="M62" s="37">
        <f t="shared" si="15"/>
        <v>1.2459068764475681E-2</v>
      </c>
      <c r="N62" s="37">
        <f t="shared" si="15"/>
        <v>1.1153897224804143E-2</v>
      </c>
      <c r="O62" s="37">
        <f t="shared" si="15"/>
        <v>4.0586245772266062E-3</v>
      </c>
      <c r="P62" s="37">
        <f t="shared" si="15"/>
        <v>1.5422182238786789E-2</v>
      </c>
      <c r="Q62" s="37">
        <f t="shared" si="10"/>
        <v>9.740717669044793E-3</v>
      </c>
    </row>
    <row r="63" spans="1:19" x14ac:dyDescent="0.25">
      <c r="A63" s="139">
        <v>40602</v>
      </c>
      <c r="B63" s="42">
        <v>329355</v>
      </c>
      <c r="C63" s="42">
        <v>7026</v>
      </c>
      <c r="D63" s="42">
        <v>3222</v>
      </c>
      <c r="E63" s="42">
        <v>1938</v>
      </c>
      <c r="F63" s="42">
        <v>2325</v>
      </c>
      <c r="G63" s="42">
        <v>2067</v>
      </c>
      <c r="H63" s="42">
        <f t="shared" si="8"/>
        <v>345933</v>
      </c>
      <c r="I63" s="113"/>
      <c r="J63" s="6" t="s">
        <v>19</v>
      </c>
      <c r="K63" s="37">
        <f t="shared" ref="K63:P63" si="16">B31/B$68</f>
        <v>0.16018144337526616</v>
      </c>
      <c r="L63" s="37">
        <f t="shared" si="16"/>
        <v>0.14169612595211195</v>
      </c>
      <c r="M63" s="37">
        <f t="shared" si="16"/>
        <v>0.13225780688443414</v>
      </c>
      <c r="N63" s="37">
        <f t="shared" si="16"/>
        <v>0.1465940778117116</v>
      </c>
      <c r="O63" s="37">
        <f t="shared" si="16"/>
        <v>0.13934611048478016</v>
      </c>
      <c r="P63" s="37">
        <f t="shared" si="16"/>
        <v>0.15422182238786789</v>
      </c>
      <c r="Q63" s="37">
        <f t="shared" si="10"/>
        <v>0.1593070133167217</v>
      </c>
    </row>
    <row r="64" spans="1:19" x14ac:dyDescent="0.25">
      <c r="A64" s="139">
        <v>40633</v>
      </c>
      <c r="B64" s="42">
        <v>323184</v>
      </c>
      <c r="C64" s="42">
        <v>6858</v>
      </c>
      <c r="D64" s="42">
        <v>3132</v>
      </c>
      <c r="E64" s="42">
        <v>1878</v>
      </c>
      <c r="F64" s="42">
        <v>2232</v>
      </c>
      <c r="G64" s="42">
        <v>1950</v>
      </c>
      <c r="H64" s="42">
        <f t="shared" si="8"/>
        <v>339234</v>
      </c>
      <c r="I64" s="113"/>
      <c r="J64" s="6" t="s">
        <v>21</v>
      </c>
      <c r="K64" s="37">
        <f t="shared" ref="K64:P64" si="17">B32/B$68</f>
        <v>3.460807275003585E-2</v>
      </c>
      <c r="L64" s="37">
        <f t="shared" si="17"/>
        <v>3.5424031488027988E-2</v>
      </c>
      <c r="M64" s="37">
        <f t="shared" si="17"/>
        <v>3.8335596198386709E-2</v>
      </c>
      <c r="N64" s="37">
        <f t="shared" si="17"/>
        <v>3.5055105563670162E-2</v>
      </c>
      <c r="O64" s="37">
        <f t="shared" si="17"/>
        <v>2.9763246899661783E-2</v>
      </c>
      <c r="P64" s="37">
        <f t="shared" si="17"/>
        <v>2.93021462536949E-2</v>
      </c>
      <c r="Q64" s="37">
        <f t="shared" si="10"/>
        <v>3.4599381765611593E-2</v>
      </c>
    </row>
    <row r="65" spans="1:17" x14ac:dyDescent="0.25">
      <c r="A65" s="139">
        <v>40663</v>
      </c>
      <c r="B65" s="42">
        <v>320583</v>
      </c>
      <c r="C65" s="42">
        <v>6771</v>
      </c>
      <c r="D65" s="42">
        <v>3102</v>
      </c>
      <c r="E65" s="42">
        <v>1824</v>
      </c>
      <c r="F65" s="42">
        <v>2169</v>
      </c>
      <c r="G65" s="42">
        <v>1914</v>
      </c>
      <c r="H65" s="42">
        <f t="shared" si="8"/>
        <v>336363</v>
      </c>
      <c r="I65" s="113"/>
      <c r="J65" s="21" t="s">
        <v>23</v>
      </c>
      <c r="K65" s="14">
        <f t="shared" ref="K65:P65" si="18">B33/B$68</f>
        <v>0.1095228477112201</v>
      </c>
      <c r="L65" s="14">
        <f t="shared" si="18"/>
        <v>0.13907212361966545</v>
      </c>
      <c r="M65" s="14">
        <f t="shared" si="18"/>
        <v>0.12075712802491814</v>
      </c>
      <c r="N65" s="14">
        <f t="shared" si="18"/>
        <v>0.13225335280839198</v>
      </c>
      <c r="O65" s="14">
        <f t="shared" si="18"/>
        <v>0.13528748590755355</v>
      </c>
      <c r="P65" s="14">
        <f t="shared" si="18"/>
        <v>0.14805294949235318</v>
      </c>
      <c r="Q65" s="14">
        <f t="shared" si="10"/>
        <v>0.11073565190818162</v>
      </c>
    </row>
    <row r="66" spans="1:17" x14ac:dyDescent="0.25">
      <c r="A66" s="139">
        <v>40694</v>
      </c>
      <c r="B66" s="42">
        <v>321360</v>
      </c>
      <c r="C66" s="42">
        <v>6732</v>
      </c>
      <c r="D66" s="42">
        <v>3108</v>
      </c>
      <c r="E66" s="42">
        <v>1824</v>
      </c>
      <c r="F66" s="42">
        <v>2211</v>
      </c>
      <c r="G66" s="42">
        <v>1944</v>
      </c>
      <c r="H66" s="42">
        <f t="shared" si="8"/>
        <v>337179</v>
      </c>
      <c r="I66" s="113"/>
      <c r="J66" s="21" t="s">
        <v>109</v>
      </c>
      <c r="K66" s="14">
        <f>B34/B$68</f>
        <v>0.41012555178490756</v>
      </c>
      <c r="L66" s="14">
        <f t="shared" ref="L66:P66" si="19">C34/C$68</f>
        <v>0.4976857757206895</v>
      </c>
      <c r="M66" s="14">
        <f t="shared" si="19"/>
        <v>0.48973724143439024</v>
      </c>
      <c r="N66" s="14">
        <f t="shared" si="19"/>
        <v>0.54972779179391851</v>
      </c>
      <c r="O66" s="14">
        <f t="shared" si="19"/>
        <v>0.61961668545659532</v>
      </c>
      <c r="P66" s="14">
        <f t="shared" si="19"/>
        <v>0.82971340444672925</v>
      </c>
      <c r="Q66" s="34">
        <f t="shared" si="10"/>
        <v>0.41715835497937259</v>
      </c>
    </row>
    <row r="67" spans="1:17" x14ac:dyDescent="0.25">
      <c r="A67" s="155">
        <v>40724</v>
      </c>
      <c r="B67" s="156">
        <v>319539</v>
      </c>
      <c r="C67" s="156">
        <v>6711</v>
      </c>
      <c r="D67" s="156">
        <v>3057</v>
      </c>
      <c r="E67" s="156">
        <v>1824</v>
      </c>
      <c r="F67" s="156">
        <v>2181</v>
      </c>
      <c r="G67" s="156">
        <v>1950</v>
      </c>
      <c r="H67" s="156">
        <f t="shared" si="8"/>
        <v>335262</v>
      </c>
      <c r="I67" s="113"/>
      <c r="J67" s="113"/>
      <c r="M67" s="16"/>
    </row>
    <row r="68" spans="1:17" x14ac:dyDescent="0.25">
      <c r="A68" s="21" t="s">
        <v>608</v>
      </c>
      <c r="B68" s="156">
        <f>AVERAGE(B56:B67)</f>
        <v>324288.5</v>
      </c>
      <c r="C68" s="156">
        <f t="shared" ref="C68:H68" si="20">AVERAGE(C56:C67)</f>
        <v>6859.75</v>
      </c>
      <c r="D68" s="156">
        <f t="shared" si="20"/>
        <v>3130.25</v>
      </c>
      <c r="E68" s="156">
        <f t="shared" si="20"/>
        <v>1882.75</v>
      </c>
      <c r="F68" s="156">
        <f t="shared" si="20"/>
        <v>2217.5</v>
      </c>
      <c r="G68" s="156">
        <f t="shared" si="20"/>
        <v>1945.25</v>
      </c>
      <c r="H68" s="156">
        <f t="shared" si="20"/>
        <v>340324</v>
      </c>
      <c r="I68" s="113"/>
      <c r="J68" s="113"/>
    </row>
    <row r="69" spans="1:17" x14ac:dyDescent="0.25">
      <c r="A69" s="113"/>
      <c r="B69" s="113"/>
      <c r="C69" s="113"/>
      <c r="D69" s="113"/>
      <c r="E69" s="113"/>
      <c r="F69" s="113"/>
      <c r="G69" s="113"/>
      <c r="H69" s="113"/>
      <c r="I69" s="113"/>
      <c r="J69" s="113"/>
    </row>
    <row r="70" spans="1:17" x14ac:dyDescent="0.25">
      <c r="A70" s="113"/>
      <c r="B70" s="113"/>
      <c r="C70" s="113"/>
      <c r="D70" s="113"/>
      <c r="E70" s="113"/>
      <c r="F70" s="113"/>
      <c r="G70" s="113"/>
      <c r="H70" s="113"/>
      <c r="I70" s="113"/>
      <c r="J70" s="113"/>
    </row>
    <row r="71" spans="1:17" x14ac:dyDescent="0.25">
      <c r="A71" s="151" t="s">
        <v>638</v>
      </c>
      <c r="B71" s="113"/>
      <c r="C71" s="113"/>
      <c r="D71" s="113"/>
      <c r="E71" s="113"/>
      <c r="F71" s="113"/>
      <c r="G71" s="113"/>
      <c r="H71" s="113"/>
      <c r="I71" s="113"/>
      <c r="J71" s="151" t="s">
        <v>637</v>
      </c>
    </row>
    <row r="72" spans="1:17" x14ac:dyDescent="0.25">
      <c r="A72" s="3"/>
      <c r="B72" s="3"/>
      <c r="C72" s="3"/>
      <c r="D72" s="3"/>
      <c r="E72" s="3"/>
      <c r="F72" s="3"/>
      <c r="J72" s="3"/>
      <c r="K72" s="3"/>
      <c r="L72" s="3"/>
      <c r="M72" s="3"/>
      <c r="N72" s="3"/>
      <c r="O72" s="3"/>
    </row>
    <row r="73" spans="1:17" x14ac:dyDescent="0.25">
      <c r="A73" s="4" t="s">
        <v>607</v>
      </c>
      <c r="B73" s="39">
        <v>0</v>
      </c>
      <c r="C73" s="40" t="s">
        <v>180</v>
      </c>
      <c r="D73" s="40" t="s">
        <v>181</v>
      </c>
      <c r="E73" s="40" t="s">
        <v>183</v>
      </c>
      <c r="F73" s="144" t="s">
        <v>109</v>
      </c>
      <c r="J73" s="4" t="s">
        <v>2</v>
      </c>
      <c r="K73" s="39">
        <v>0</v>
      </c>
      <c r="L73" s="40" t="s">
        <v>180</v>
      </c>
      <c r="M73" s="40" t="s">
        <v>181</v>
      </c>
      <c r="N73" s="40" t="s">
        <v>183</v>
      </c>
      <c r="O73" s="144" t="s">
        <v>109</v>
      </c>
    </row>
    <row r="74" spans="1:17" x14ac:dyDescent="0.25">
      <c r="A74" s="133">
        <v>40390</v>
      </c>
      <c r="B74" s="9">
        <v>236463</v>
      </c>
      <c r="C74" s="9">
        <v>89151</v>
      </c>
      <c r="D74" s="9">
        <v>9309</v>
      </c>
      <c r="E74" s="9">
        <v>2091</v>
      </c>
      <c r="F74" s="18">
        <f>SUM(B74:E74)</f>
        <v>337014</v>
      </c>
      <c r="J74" s="5" t="s">
        <v>5</v>
      </c>
      <c r="K74" s="84">
        <f>B40/B$86</f>
        <v>7.0554372133728631E-3</v>
      </c>
      <c r="L74" s="84">
        <f t="shared" ref="L74:N74" si="21">C40/C$86</f>
        <v>6.935888146116044E-3</v>
      </c>
      <c r="M74" s="84">
        <f t="shared" si="21"/>
        <v>7.7463083999031708E-3</v>
      </c>
      <c r="N74" s="84">
        <f t="shared" si="21"/>
        <v>5.6543762516197433E-3</v>
      </c>
      <c r="O74" s="16">
        <f>SUM(B40:E40)/$F$86</f>
        <v>7.034421357137925E-3</v>
      </c>
    </row>
    <row r="75" spans="1:17" x14ac:dyDescent="0.25">
      <c r="A75" s="133">
        <v>40421</v>
      </c>
      <c r="B75" s="9">
        <v>238110</v>
      </c>
      <c r="C75" s="9">
        <v>88824</v>
      </c>
      <c r="D75" s="9">
        <v>9279</v>
      </c>
      <c r="E75" s="9">
        <v>2061</v>
      </c>
      <c r="F75" s="18">
        <f t="shared" ref="F75:F85" si="22">SUM(B75:E75)</f>
        <v>338274</v>
      </c>
      <c r="J75" s="5" t="s">
        <v>7</v>
      </c>
      <c r="K75" s="84">
        <f t="shared" ref="K75:N75" si="23">B41/B$86</f>
        <v>1.702046180854374E-2</v>
      </c>
      <c r="L75" s="84">
        <f t="shared" si="23"/>
        <v>2.9604400623666038E-2</v>
      </c>
      <c r="M75" s="84">
        <f t="shared" si="23"/>
        <v>4.5509561849431134E-2</v>
      </c>
      <c r="N75" s="84">
        <f t="shared" si="23"/>
        <v>5.0889386264577688E-2</v>
      </c>
      <c r="O75" s="16">
        <f t="shared" ref="O75:O84" si="24">SUM(B41:E41)/$F$86</f>
        <v>2.1288380422917405E-2</v>
      </c>
    </row>
    <row r="76" spans="1:17" x14ac:dyDescent="0.25">
      <c r="A76" s="133">
        <v>40451</v>
      </c>
      <c r="B76" s="9">
        <v>240489</v>
      </c>
      <c r="C76" s="9">
        <v>89217</v>
      </c>
      <c r="D76" s="9">
        <v>9267</v>
      </c>
      <c r="E76" s="9">
        <v>2067</v>
      </c>
      <c r="F76" s="18">
        <f t="shared" si="22"/>
        <v>341040</v>
      </c>
      <c r="J76" s="5" t="s">
        <v>9</v>
      </c>
      <c r="K76" s="84">
        <f t="shared" ref="K76:N76" si="25">B42/B$86</f>
        <v>7.717274686485716E-3</v>
      </c>
      <c r="L76" s="84">
        <f t="shared" si="25"/>
        <v>5.9716305258023496E-2</v>
      </c>
      <c r="M76" s="84">
        <f t="shared" si="25"/>
        <v>0.14556604534818043</v>
      </c>
      <c r="N76" s="84">
        <f t="shared" si="25"/>
        <v>0.2049711391212157</v>
      </c>
      <c r="O76" s="16">
        <f t="shared" si="24"/>
        <v>2.6260076720443455E-2</v>
      </c>
    </row>
    <row r="77" spans="1:17" x14ac:dyDescent="0.25">
      <c r="A77" s="133">
        <v>40482</v>
      </c>
      <c r="B77" s="9">
        <v>242427</v>
      </c>
      <c r="C77" s="9">
        <v>89883</v>
      </c>
      <c r="D77" s="9">
        <v>9381</v>
      </c>
      <c r="E77" s="9">
        <v>2103</v>
      </c>
      <c r="F77" s="18">
        <f t="shared" si="22"/>
        <v>343794</v>
      </c>
      <c r="J77" s="5" t="s">
        <v>11</v>
      </c>
      <c r="K77" s="84">
        <f t="shared" ref="K77:N77" si="26">B43/B$86</f>
        <v>1.6520961828835924E-2</v>
      </c>
      <c r="L77" s="84">
        <f t="shared" si="26"/>
        <v>3.3156928698505964E-3</v>
      </c>
      <c r="M77" s="84">
        <f t="shared" si="26"/>
        <v>9.6828854998789635E-4</v>
      </c>
      <c r="N77" s="84">
        <f t="shared" si="26"/>
        <v>0</v>
      </c>
      <c r="O77" s="16">
        <f t="shared" si="24"/>
        <v>1.255265164481755E-2</v>
      </c>
    </row>
    <row r="78" spans="1:17" x14ac:dyDescent="0.25">
      <c r="A78" s="133">
        <v>40512</v>
      </c>
      <c r="B78" s="9">
        <v>242814</v>
      </c>
      <c r="C78" s="9">
        <v>89490</v>
      </c>
      <c r="D78" s="9">
        <v>9360</v>
      </c>
      <c r="E78" s="9">
        <v>2118</v>
      </c>
      <c r="F78" s="18">
        <f t="shared" si="22"/>
        <v>343782</v>
      </c>
      <c r="J78" s="5" t="s">
        <v>13</v>
      </c>
      <c r="K78" s="84">
        <f t="shared" ref="K78:N78" si="27">B44/B$86</f>
        <v>7.9045871788761459E-3</v>
      </c>
      <c r="L78" s="84">
        <f t="shared" si="27"/>
        <v>9.574909001711417E-3</v>
      </c>
      <c r="M78" s="84">
        <f t="shared" si="27"/>
        <v>8.0690712498991367E-3</v>
      </c>
      <c r="N78" s="84">
        <f t="shared" si="27"/>
        <v>0</v>
      </c>
      <c r="O78" s="16">
        <f t="shared" si="24"/>
        <v>8.2949755602340688E-3</v>
      </c>
    </row>
    <row r="79" spans="1:17" x14ac:dyDescent="0.25">
      <c r="A79" s="133">
        <v>40543</v>
      </c>
      <c r="B79" s="9">
        <v>241272</v>
      </c>
      <c r="C79" s="9">
        <v>88659</v>
      </c>
      <c r="D79" s="9">
        <v>9270</v>
      </c>
      <c r="E79" s="9">
        <v>2079</v>
      </c>
      <c r="F79" s="18">
        <f t="shared" si="22"/>
        <v>341280</v>
      </c>
      <c r="J79" s="5" t="s">
        <v>15</v>
      </c>
      <c r="K79" s="84">
        <f t="shared" ref="K79:N79" si="28">B45/B$86</f>
        <v>2.3076899062500975E-2</v>
      </c>
      <c r="L79" s="84">
        <f t="shared" si="28"/>
        <v>3.9213143226090215E-2</v>
      </c>
      <c r="M79" s="84">
        <f t="shared" si="28"/>
        <v>3.1630759299604613E-2</v>
      </c>
      <c r="N79" s="84">
        <f t="shared" si="28"/>
        <v>2.4031099069383909E-2</v>
      </c>
      <c r="O79" s="16">
        <f t="shared" si="24"/>
        <v>2.75206309235396E-2</v>
      </c>
    </row>
    <row r="80" spans="1:17" x14ac:dyDescent="0.25">
      <c r="A80" s="133">
        <v>40574</v>
      </c>
      <c r="B80" s="9">
        <v>243009</v>
      </c>
      <c r="C80" s="9">
        <v>90066</v>
      </c>
      <c r="D80" s="9">
        <v>9486</v>
      </c>
      <c r="E80" s="9">
        <v>2190</v>
      </c>
      <c r="F80" s="18">
        <f t="shared" si="22"/>
        <v>344751</v>
      </c>
      <c r="J80" s="5" t="s">
        <v>17</v>
      </c>
      <c r="K80" s="84">
        <f t="shared" ref="K80:N80" si="29">B46/B$86</f>
        <v>8.1168746702519664E-3</v>
      </c>
      <c r="L80" s="84">
        <f t="shared" si="29"/>
        <v>1.3804109090806566E-2</v>
      </c>
      <c r="M80" s="84">
        <f t="shared" si="29"/>
        <v>1.3233276849834583E-2</v>
      </c>
      <c r="N80" s="84">
        <f t="shared" si="29"/>
        <v>1.1308752503239487E-2</v>
      </c>
      <c r="O80" s="16">
        <f t="shared" si="24"/>
        <v>9.7582762435484745E-3</v>
      </c>
    </row>
    <row r="81" spans="1:15" x14ac:dyDescent="0.25">
      <c r="A81" s="133">
        <v>40602</v>
      </c>
      <c r="B81" s="9">
        <v>243909</v>
      </c>
      <c r="C81" s="9">
        <v>90324</v>
      </c>
      <c r="D81" s="9">
        <v>9522</v>
      </c>
      <c r="E81" s="9">
        <v>2181</v>
      </c>
      <c r="F81" s="18">
        <f t="shared" si="22"/>
        <v>345936</v>
      </c>
      <c r="J81" s="5" t="s">
        <v>19</v>
      </c>
      <c r="K81" s="84">
        <f t="shared" ref="K81:N81" si="30">B47/B$86</f>
        <v>0.13682553194146277</v>
      </c>
      <c r="L81" s="84">
        <f t="shared" si="30"/>
        <v>0.21349002049752311</v>
      </c>
      <c r="M81" s="84">
        <f t="shared" si="30"/>
        <v>0.21883321229726457</v>
      </c>
      <c r="N81" s="84">
        <f t="shared" si="30"/>
        <v>0.17811285192602191</v>
      </c>
      <c r="O81" s="16">
        <f t="shared" si="24"/>
        <v>0.15929702800105194</v>
      </c>
    </row>
    <row r="82" spans="1:15" x14ac:dyDescent="0.25">
      <c r="A82" s="133">
        <v>40633</v>
      </c>
      <c r="B82" s="9">
        <v>240021</v>
      </c>
      <c r="C82" s="9">
        <v>87816</v>
      </c>
      <c r="D82" s="9">
        <v>9267</v>
      </c>
      <c r="E82" s="9">
        <v>2136</v>
      </c>
      <c r="F82" s="18">
        <f t="shared" si="22"/>
        <v>339240</v>
      </c>
      <c r="J82" s="5" t="s">
        <v>21</v>
      </c>
      <c r="K82" s="84">
        <f t="shared" ref="K82:N82" si="31">B48/B$86</f>
        <v>9.7989408519180282E-2</v>
      </c>
      <c r="L82" s="84">
        <f t="shared" si="31"/>
        <v>0.13797342370664012</v>
      </c>
      <c r="M82" s="84">
        <f t="shared" si="31"/>
        <v>0.16590010489792625</v>
      </c>
      <c r="N82" s="84">
        <f t="shared" si="31"/>
        <v>0.17811285192602191</v>
      </c>
      <c r="O82" s="16">
        <f t="shared" si="24"/>
        <v>0.11076128364967171</v>
      </c>
    </row>
    <row r="83" spans="1:15" x14ac:dyDescent="0.25">
      <c r="A83" s="133">
        <v>40663</v>
      </c>
      <c r="B83" s="9">
        <v>238128</v>
      </c>
      <c r="C83" s="9">
        <v>87006</v>
      </c>
      <c r="D83" s="9">
        <v>9096</v>
      </c>
      <c r="E83" s="9">
        <v>2136</v>
      </c>
      <c r="F83" s="18">
        <f t="shared" si="22"/>
        <v>336366</v>
      </c>
      <c r="J83" s="3" t="s">
        <v>23</v>
      </c>
      <c r="K83" s="14">
        <f t="shared" ref="K83:N83" si="32">B49/B$86</f>
        <v>3.1368598725650676E-2</v>
      </c>
      <c r="L83" s="14">
        <f t="shared" si="32"/>
        <v>4.3611511318749172E-2</v>
      </c>
      <c r="M83" s="14">
        <f t="shared" si="32"/>
        <v>3.3890099249576373E-2</v>
      </c>
      <c r="N83" s="14">
        <f t="shared" si="32"/>
        <v>2.8271881258098715E-2</v>
      </c>
      <c r="O83" s="17">
        <f t="shared" si="24"/>
        <v>3.460794266682142E-2</v>
      </c>
    </row>
    <row r="84" spans="1:15" x14ac:dyDescent="0.25">
      <c r="A84" s="133">
        <v>40694</v>
      </c>
      <c r="B84" s="9">
        <v>238617</v>
      </c>
      <c r="C84" s="9">
        <v>87213</v>
      </c>
      <c r="D84" s="9">
        <v>9180</v>
      </c>
      <c r="E84" s="9">
        <v>2172</v>
      </c>
      <c r="F84" s="18">
        <f t="shared" si="22"/>
        <v>337182</v>
      </c>
      <c r="J84" s="13" t="s">
        <v>109</v>
      </c>
      <c r="K84" s="14">
        <f t="shared" ref="K84:N84" si="33">B50/B$86</f>
        <v>0.35359603563516107</v>
      </c>
      <c r="L84" s="14">
        <f t="shared" si="33"/>
        <v>0.5572394037391768</v>
      </c>
      <c r="M84" s="14">
        <f t="shared" si="33"/>
        <v>0.67134672799160822</v>
      </c>
      <c r="N84" s="14">
        <f t="shared" si="33"/>
        <v>0.68135233832017905</v>
      </c>
      <c r="O84" s="17">
        <f t="shared" si="24"/>
        <v>0.41737566719018354</v>
      </c>
    </row>
    <row r="85" spans="1:15" x14ac:dyDescent="0.25">
      <c r="A85" s="134">
        <v>40724</v>
      </c>
      <c r="B85" s="11">
        <v>237624</v>
      </c>
      <c r="C85" s="11">
        <v>86382</v>
      </c>
      <c r="D85" s="11">
        <v>9120</v>
      </c>
      <c r="E85" s="11">
        <v>2133</v>
      </c>
      <c r="F85" s="11">
        <f t="shared" si="22"/>
        <v>335259</v>
      </c>
    </row>
    <row r="86" spans="1:15" x14ac:dyDescent="0.25">
      <c r="A86" s="21" t="s">
        <v>608</v>
      </c>
      <c r="B86" s="11">
        <f>AVERAGE(B74:B85)</f>
        <v>240240.25</v>
      </c>
      <c r="C86" s="11">
        <f t="shared" ref="C86:F86" si="34">AVERAGE(C74:C85)</f>
        <v>88669.25</v>
      </c>
      <c r="D86" s="11">
        <f t="shared" si="34"/>
        <v>9294.75</v>
      </c>
      <c r="E86" s="11">
        <f t="shared" si="34"/>
        <v>2122.25</v>
      </c>
      <c r="F86" s="11">
        <f t="shared" si="34"/>
        <v>340326.5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0"/>
  <sheetViews>
    <sheetView workbookViewId="0"/>
  </sheetViews>
  <sheetFormatPr defaultRowHeight="15" x14ac:dyDescent="0.25"/>
  <cols>
    <col min="1" max="1" width="32" customWidth="1"/>
    <col min="2" max="2" width="33.140625" customWidth="1"/>
    <col min="5" max="5" width="9.85546875" customWidth="1"/>
    <col min="6" max="15" width="10.42578125" customWidth="1"/>
    <col min="16" max="16" width="32" bestFit="1" customWidth="1"/>
  </cols>
  <sheetData>
    <row r="1" spans="1:30" ht="15.75" x14ac:dyDescent="0.25">
      <c r="A1" s="1" t="s">
        <v>216</v>
      </c>
      <c r="B1" s="1"/>
    </row>
    <row r="3" spans="1:30" x14ac:dyDescent="0.25">
      <c r="A3" s="2" t="s">
        <v>402</v>
      </c>
      <c r="B3" s="2"/>
      <c r="P3" s="2" t="s">
        <v>403</v>
      </c>
    </row>
    <row r="4" spans="1:30" x14ac:dyDescent="0.25">
      <c r="A4" s="3"/>
      <c r="B4" s="3"/>
      <c r="C4" s="3"/>
      <c r="D4" s="3"/>
      <c r="E4" s="3"/>
      <c r="F4" s="3"/>
      <c r="G4" s="3"/>
      <c r="H4" s="3"/>
      <c r="I4" s="3"/>
      <c r="J4" s="3"/>
      <c r="K4" s="3"/>
      <c r="L4" s="3"/>
      <c r="Q4" s="3"/>
      <c r="R4" s="3"/>
      <c r="S4" s="3"/>
      <c r="T4" s="3"/>
      <c r="U4" s="3"/>
      <c r="V4" s="3"/>
      <c r="W4" s="3"/>
      <c r="X4" s="3"/>
      <c r="Y4" s="3"/>
      <c r="Z4" s="3"/>
      <c r="AA4" s="3"/>
    </row>
    <row r="5" spans="1:30" x14ac:dyDescent="0.25">
      <c r="A5" s="183" t="s">
        <v>217</v>
      </c>
      <c r="B5" s="176" t="s">
        <v>218</v>
      </c>
      <c r="C5" s="178" t="s">
        <v>2</v>
      </c>
      <c r="D5" s="178"/>
      <c r="E5" s="178"/>
      <c r="F5" s="178"/>
      <c r="G5" s="178"/>
      <c r="H5" s="178"/>
      <c r="I5" s="178"/>
      <c r="J5" s="178"/>
      <c r="K5" s="178"/>
      <c r="L5" s="178"/>
      <c r="P5" s="176" t="s">
        <v>218</v>
      </c>
      <c r="Q5" s="178" t="s">
        <v>2</v>
      </c>
      <c r="R5" s="178"/>
      <c r="S5" s="178"/>
      <c r="T5" s="178"/>
      <c r="U5" s="178"/>
      <c r="V5" s="178"/>
      <c r="W5" s="178"/>
      <c r="X5" s="178"/>
      <c r="Y5" s="178"/>
      <c r="Z5" s="179"/>
    </row>
    <row r="6" spans="1:30" x14ac:dyDescent="0.25">
      <c r="A6" s="184"/>
      <c r="B6" s="177"/>
      <c r="C6" s="53" t="s">
        <v>5</v>
      </c>
      <c r="D6" s="53" t="s">
        <v>7</v>
      </c>
      <c r="E6" s="53" t="s">
        <v>9</v>
      </c>
      <c r="F6" s="53" t="s">
        <v>11</v>
      </c>
      <c r="G6" s="53" t="s">
        <v>19</v>
      </c>
      <c r="H6" s="53" t="s">
        <v>13</v>
      </c>
      <c r="I6" s="53" t="s">
        <v>15</v>
      </c>
      <c r="J6" s="53" t="s">
        <v>17</v>
      </c>
      <c r="K6" s="53" t="s">
        <v>21</v>
      </c>
      <c r="L6" s="53" t="s">
        <v>23</v>
      </c>
      <c r="P6" s="177"/>
      <c r="Q6" s="53" t="s">
        <v>5</v>
      </c>
      <c r="R6" s="53" t="s">
        <v>7</v>
      </c>
      <c r="S6" s="53" t="s">
        <v>9</v>
      </c>
      <c r="T6" s="53" t="s">
        <v>11</v>
      </c>
      <c r="U6" s="53" t="s">
        <v>19</v>
      </c>
      <c r="V6" s="53" t="s">
        <v>13</v>
      </c>
      <c r="W6" s="53" t="s">
        <v>15</v>
      </c>
      <c r="X6" s="53" t="s">
        <v>17</v>
      </c>
      <c r="Y6" s="53" t="s">
        <v>21</v>
      </c>
      <c r="Z6" s="54" t="s">
        <v>23</v>
      </c>
      <c r="AA6" s="55" t="s">
        <v>109</v>
      </c>
    </row>
    <row r="7" spans="1:30" x14ac:dyDescent="0.25">
      <c r="A7" s="56" t="s">
        <v>219</v>
      </c>
      <c r="B7" s="56" t="s">
        <v>121</v>
      </c>
      <c r="C7" s="57">
        <v>0</v>
      </c>
      <c r="D7" s="57">
        <v>0</v>
      </c>
      <c r="E7" s="57">
        <v>0</v>
      </c>
      <c r="F7" s="57">
        <v>0</v>
      </c>
      <c r="G7" s="57">
        <v>0</v>
      </c>
      <c r="H7" s="57">
        <v>0</v>
      </c>
      <c r="I7" s="57">
        <v>0</v>
      </c>
      <c r="J7" s="57">
        <v>0</v>
      </c>
      <c r="K7" s="57">
        <v>0</v>
      </c>
      <c r="L7" s="57">
        <v>6</v>
      </c>
      <c r="P7" s="58" t="s">
        <v>4</v>
      </c>
      <c r="Q7" s="75">
        <v>2295</v>
      </c>
      <c r="R7" s="75">
        <v>45</v>
      </c>
      <c r="S7" s="75">
        <v>0</v>
      </c>
      <c r="T7" s="75">
        <v>0</v>
      </c>
      <c r="U7" s="75">
        <v>0</v>
      </c>
      <c r="V7" s="75">
        <v>0</v>
      </c>
      <c r="W7" s="75">
        <v>0</v>
      </c>
      <c r="X7" s="75">
        <v>0</v>
      </c>
      <c r="Y7" s="75">
        <v>0</v>
      </c>
      <c r="Z7" s="135">
        <v>396</v>
      </c>
      <c r="AA7" s="132">
        <f>SUM(Q7:Z7)</f>
        <v>2736</v>
      </c>
      <c r="AC7" s="124"/>
      <c r="AD7" s="124"/>
    </row>
    <row r="8" spans="1:30" x14ac:dyDescent="0.25">
      <c r="A8" s="56" t="s">
        <v>220</v>
      </c>
      <c r="B8" s="56" t="s">
        <v>121</v>
      </c>
      <c r="C8" s="57">
        <v>0</v>
      </c>
      <c r="D8" s="57">
        <v>0</v>
      </c>
      <c r="E8" s="57">
        <v>0</v>
      </c>
      <c r="F8" s="57">
        <v>0</v>
      </c>
      <c r="G8" s="57">
        <v>0</v>
      </c>
      <c r="H8" s="57">
        <v>0</v>
      </c>
      <c r="I8" s="57">
        <v>0</v>
      </c>
      <c r="J8" s="57">
        <v>0</v>
      </c>
      <c r="K8" s="57">
        <v>0</v>
      </c>
      <c r="L8" s="57">
        <v>6</v>
      </c>
      <c r="P8" s="58" t="s">
        <v>221</v>
      </c>
      <c r="Q8" s="75">
        <v>0</v>
      </c>
      <c r="R8" s="75">
        <v>1281</v>
      </c>
      <c r="S8" s="75">
        <v>0</v>
      </c>
      <c r="T8" s="75">
        <v>0</v>
      </c>
      <c r="U8" s="75">
        <v>0</v>
      </c>
      <c r="V8" s="75">
        <v>0</v>
      </c>
      <c r="W8" s="75">
        <v>0</v>
      </c>
      <c r="X8" s="75">
        <v>0</v>
      </c>
      <c r="Y8" s="75">
        <v>0</v>
      </c>
      <c r="Z8" s="135">
        <v>51</v>
      </c>
      <c r="AA8" s="132">
        <f t="shared" ref="AA8:AA15" si="0">SUM(Q8:Z8)</f>
        <v>1332</v>
      </c>
      <c r="AC8" s="124"/>
      <c r="AD8" s="124"/>
    </row>
    <row r="9" spans="1:30" x14ac:dyDescent="0.25">
      <c r="A9" s="56" t="s">
        <v>222</v>
      </c>
      <c r="B9" s="56" t="s">
        <v>121</v>
      </c>
      <c r="C9" s="57">
        <v>0</v>
      </c>
      <c r="D9" s="57">
        <v>0</v>
      </c>
      <c r="E9" s="57">
        <v>0</v>
      </c>
      <c r="F9" s="57">
        <v>0</v>
      </c>
      <c r="G9" s="57">
        <v>0</v>
      </c>
      <c r="H9" s="57">
        <v>0</v>
      </c>
      <c r="I9" s="57">
        <v>0</v>
      </c>
      <c r="J9" s="57">
        <v>0</v>
      </c>
      <c r="K9" s="57">
        <v>0</v>
      </c>
      <c r="L9" s="57">
        <v>6</v>
      </c>
      <c r="P9" s="58" t="s">
        <v>8</v>
      </c>
      <c r="Q9" s="75">
        <v>0</v>
      </c>
      <c r="R9" s="75">
        <v>453</v>
      </c>
      <c r="S9" s="75">
        <v>4356</v>
      </c>
      <c r="T9" s="75">
        <v>0</v>
      </c>
      <c r="U9" s="75">
        <v>126</v>
      </c>
      <c r="V9" s="75">
        <v>12</v>
      </c>
      <c r="W9" s="75">
        <v>12</v>
      </c>
      <c r="X9" s="75">
        <v>15</v>
      </c>
      <c r="Y9" s="75">
        <v>72</v>
      </c>
      <c r="Z9" s="135">
        <v>2082</v>
      </c>
      <c r="AA9" s="132">
        <f t="shared" si="0"/>
        <v>7128</v>
      </c>
      <c r="AC9" s="124"/>
      <c r="AD9" s="124"/>
    </row>
    <row r="10" spans="1:30" x14ac:dyDescent="0.25">
      <c r="A10" s="56" t="s">
        <v>223</v>
      </c>
      <c r="B10" s="56" t="s">
        <v>232</v>
      </c>
      <c r="C10" s="57">
        <v>0</v>
      </c>
      <c r="D10" s="57">
        <v>0</v>
      </c>
      <c r="E10" s="57">
        <v>0</v>
      </c>
      <c r="F10" s="57">
        <v>0</v>
      </c>
      <c r="G10" s="57">
        <v>33</v>
      </c>
      <c r="H10" s="57">
        <v>0</v>
      </c>
      <c r="I10" s="57">
        <v>0</v>
      </c>
      <c r="J10" s="57">
        <v>0</v>
      </c>
      <c r="K10" s="57">
        <v>15</v>
      </c>
      <c r="L10" s="57">
        <v>57</v>
      </c>
      <c r="P10" s="58" t="s">
        <v>10</v>
      </c>
      <c r="Q10" s="75">
        <v>0</v>
      </c>
      <c r="R10" s="75">
        <v>0</v>
      </c>
      <c r="S10" s="75">
        <v>0</v>
      </c>
      <c r="T10" s="75">
        <v>3585</v>
      </c>
      <c r="U10" s="75">
        <v>18</v>
      </c>
      <c r="V10" s="75">
        <v>0</v>
      </c>
      <c r="W10" s="75">
        <v>6</v>
      </c>
      <c r="X10" s="75">
        <v>0</v>
      </c>
      <c r="Y10" s="75">
        <v>18</v>
      </c>
      <c r="Z10" s="135">
        <v>309</v>
      </c>
      <c r="AA10" s="132">
        <f t="shared" si="0"/>
        <v>3936</v>
      </c>
      <c r="AC10" s="124"/>
      <c r="AD10" s="124"/>
    </row>
    <row r="11" spans="1:30" x14ac:dyDescent="0.25">
      <c r="A11" s="56" t="s">
        <v>224</v>
      </c>
      <c r="B11" s="56" t="s">
        <v>121</v>
      </c>
      <c r="C11" s="57">
        <v>0</v>
      </c>
      <c r="D11" s="57">
        <v>0</v>
      </c>
      <c r="E11" s="57">
        <v>276</v>
      </c>
      <c r="F11" s="57">
        <v>57</v>
      </c>
      <c r="G11" s="57">
        <v>1092</v>
      </c>
      <c r="H11" s="57">
        <v>69</v>
      </c>
      <c r="I11" s="57">
        <v>114</v>
      </c>
      <c r="J11" s="57">
        <v>36</v>
      </c>
      <c r="K11" s="57">
        <v>723</v>
      </c>
      <c r="L11" s="57">
        <v>1716</v>
      </c>
      <c r="P11" s="58" t="s">
        <v>225</v>
      </c>
      <c r="Q11" s="75">
        <v>0</v>
      </c>
      <c r="R11" s="75">
        <v>9</v>
      </c>
      <c r="S11" s="75">
        <v>132</v>
      </c>
      <c r="T11" s="75">
        <v>9</v>
      </c>
      <c r="U11" s="75">
        <v>135</v>
      </c>
      <c r="V11" s="75">
        <v>156</v>
      </c>
      <c r="W11" s="75">
        <v>6666</v>
      </c>
      <c r="X11" s="75">
        <v>1428</v>
      </c>
      <c r="Y11" s="75">
        <v>162</v>
      </c>
      <c r="Z11" s="135">
        <v>1311</v>
      </c>
      <c r="AA11" s="132">
        <f t="shared" si="0"/>
        <v>10008</v>
      </c>
      <c r="AC11" s="124"/>
      <c r="AD11" s="124"/>
    </row>
    <row r="12" spans="1:30" x14ac:dyDescent="0.25">
      <c r="A12" s="56" t="s">
        <v>226</v>
      </c>
      <c r="B12" s="56" t="s">
        <v>121</v>
      </c>
      <c r="C12" s="57">
        <v>0</v>
      </c>
      <c r="D12" s="57">
        <v>0</v>
      </c>
      <c r="E12" s="57">
        <v>0</v>
      </c>
      <c r="F12" s="57">
        <v>0</v>
      </c>
      <c r="G12" s="57">
        <v>0</v>
      </c>
      <c r="H12" s="57">
        <v>0</v>
      </c>
      <c r="I12" s="57">
        <v>0</v>
      </c>
      <c r="J12" s="57">
        <v>0</v>
      </c>
      <c r="K12" s="57">
        <v>0</v>
      </c>
      <c r="L12" s="57">
        <v>0</v>
      </c>
      <c r="P12" s="58" t="s">
        <v>18</v>
      </c>
      <c r="Q12" s="75">
        <v>9</v>
      </c>
      <c r="R12" s="75">
        <v>42</v>
      </c>
      <c r="S12" s="75">
        <v>1740</v>
      </c>
      <c r="T12" s="75">
        <v>90</v>
      </c>
      <c r="U12" s="75">
        <v>44151</v>
      </c>
      <c r="V12" s="75">
        <v>1827</v>
      </c>
      <c r="W12" s="75">
        <v>1008</v>
      </c>
      <c r="X12" s="75">
        <v>1131</v>
      </c>
      <c r="Y12" s="75">
        <v>6282</v>
      </c>
      <c r="Z12" s="135">
        <v>10125</v>
      </c>
      <c r="AA12" s="132">
        <f t="shared" si="0"/>
        <v>66405</v>
      </c>
      <c r="AC12" s="124"/>
      <c r="AD12" s="124"/>
    </row>
    <row r="13" spans="1:30" x14ac:dyDescent="0.25">
      <c r="A13" s="56" t="s">
        <v>227</v>
      </c>
      <c r="B13" s="56" t="s">
        <v>121</v>
      </c>
      <c r="C13" s="57">
        <v>0</v>
      </c>
      <c r="D13" s="57">
        <v>0</v>
      </c>
      <c r="E13" s="57">
        <v>18</v>
      </c>
      <c r="F13" s="57">
        <v>9</v>
      </c>
      <c r="G13" s="57">
        <v>63</v>
      </c>
      <c r="H13" s="57">
        <v>0</v>
      </c>
      <c r="I13" s="57">
        <v>0</v>
      </c>
      <c r="J13" s="57">
        <v>0</v>
      </c>
      <c r="K13" s="57">
        <v>36</v>
      </c>
      <c r="L13" s="57">
        <v>198</v>
      </c>
      <c r="P13" s="58" t="s">
        <v>609</v>
      </c>
      <c r="Q13" s="75">
        <v>0</v>
      </c>
      <c r="R13" s="75">
        <v>12</v>
      </c>
      <c r="S13" s="75">
        <v>195</v>
      </c>
      <c r="T13" s="75">
        <v>30</v>
      </c>
      <c r="U13" s="75">
        <v>798</v>
      </c>
      <c r="V13" s="75">
        <v>84</v>
      </c>
      <c r="W13" s="75">
        <v>258</v>
      </c>
      <c r="X13" s="75">
        <v>189</v>
      </c>
      <c r="Y13" s="75">
        <v>1035</v>
      </c>
      <c r="Z13" s="135">
        <v>6369</v>
      </c>
      <c r="AA13" s="132">
        <f t="shared" si="0"/>
        <v>8970</v>
      </c>
      <c r="AC13" s="124"/>
      <c r="AD13" s="124"/>
    </row>
    <row r="14" spans="1:30" x14ac:dyDescent="0.25">
      <c r="A14" s="56" t="s">
        <v>229</v>
      </c>
      <c r="B14" s="56" t="s">
        <v>121</v>
      </c>
      <c r="C14" s="57">
        <v>0</v>
      </c>
      <c r="D14" s="57">
        <v>0</v>
      </c>
      <c r="E14" s="57">
        <v>0</v>
      </c>
      <c r="F14" s="57">
        <v>0</v>
      </c>
      <c r="G14" s="57">
        <v>0</v>
      </c>
      <c r="H14" s="57">
        <v>0</v>
      </c>
      <c r="I14" s="57">
        <v>0</v>
      </c>
      <c r="J14" s="57">
        <v>0</v>
      </c>
      <c r="K14" s="57">
        <v>0</v>
      </c>
      <c r="L14" s="57">
        <v>0</v>
      </c>
      <c r="P14" s="58" t="s">
        <v>230</v>
      </c>
      <c r="Q14" s="75">
        <v>0</v>
      </c>
      <c r="R14" s="75">
        <v>0</v>
      </c>
      <c r="S14" s="75">
        <v>6</v>
      </c>
      <c r="T14" s="75">
        <v>0</v>
      </c>
      <c r="U14" s="75">
        <v>12</v>
      </c>
      <c r="V14" s="75">
        <v>0</v>
      </c>
      <c r="W14" s="75">
        <v>6</v>
      </c>
      <c r="X14" s="75">
        <v>0</v>
      </c>
      <c r="Y14" s="75">
        <v>9</v>
      </c>
      <c r="Z14" s="135">
        <v>75</v>
      </c>
      <c r="AA14" s="132">
        <f t="shared" si="0"/>
        <v>108</v>
      </c>
      <c r="AC14" s="124"/>
      <c r="AD14" s="124"/>
    </row>
    <row r="15" spans="1:30" x14ac:dyDescent="0.25">
      <c r="A15" s="56" t="s">
        <v>231</v>
      </c>
      <c r="B15" s="56" t="s">
        <v>121</v>
      </c>
      <c r="C15" s="57">
        <v>0</v>
      </c>
      <c r="D15" s="57">
        <v>0</v>
      </c>
      <c r="E15" s="57">
        <v>0</v>
      </c>
      <c r="F15" s="57">
        <v>0</v>
      </c>
      <c r="G15" s="57">
        <v>0</v>
      </c>
      <c r="H15" s="57">
        <v>0</v>
      </c>
      <c r="I15" s="57">
        <v>0</v>
      </c>
      <c r="J15" s="57">
        <v>0</v>
      </c>
      <c r="K15" s="57">
        <v>0</v>
      </c>
      <c r="L15" s="57">
        <v>0</v>
      </c>
      <c r="P15" s="58" t="s">
        <v>232</v>
      </c>
      <c r="Q15" s="75">
        <v>21</v>
      </c>
      <c r="R15" s="75">
        <v>81</v>
      </c>
      <c r="S15" s="75">
        <v>1254</v>
      </c>
      <c r="T15" s="75">
        <v>366</v>
      </c>
      <c r="U15" s="75">
        <v>4602</v>
      </c>
      <c r="V15" s="75">
        <v>354</v>
      </c>
      <c r="W15" s="75">
        <v>378</v>
      </c>
      <c r="X15" s="75">
        <v>210</v>
      </c>
      <c r="Y15" s="75">
        <v>1902</v>
      </c>
      <c r="Z15" s="135">
        <v>7746</v>
      </c>
      <c r="AA15" s="132">
        <f t="shared" si="0"/>
        <v>16914</v>
      </c>
      <c r="AC15" s="124"/>
      <c r="AD15" s="124"/>
    </row>
    <row r="16" spans="1:30" x14ac:dyDescent="0.25">
      <c r="A16" s="56" t="s">
        <v>233</v>
      </c>
      <c r="B16" s="56" t="s">
        <v>121</v>
      </c>
      <c r="C16" s="57">
        <v>0</v>
      </c>
      <c r="D16" s="57">
        <v>0</v>
      </c>
      <c r="E16" s="57">
        <v>0</v>
      </c>
      <c r="F16" s="57">
        <v>0</v>
      </c>
      <c r="G16" s="57">
        <v>0</v>
      </c>
      <c r="H16" s="57">
        <v>0</v>
      </c>
      <c r="I16" s="57">
        <v>0</v>
      </c>
      <c r="J16" s="57">
        <v>0</v>
      </c>
      <c r="K16" s="57">
        <v>0</v>
      </c>
      <c r="L16" s="57">
        <v>12</v>
      </c>
      <c r="P16" s="58" t="s">
        <v>236</v>
      </c>
      <c r="Q16" s="75">
        <v>12</v>
      </c>
      <c r="R16" s="75">
        <v>5178</v>
      </c>
      <c r="S16" s="75">
        <v>126</v>
      </c>
      <c r="T16" s="75">
        <v>24</v>
      </c>
      <c r="U16" s="75">
        <v>816</v>
      </c>
      <c r="V16" s="75">
        <v>111</v>
      </c>
      <c r="W16" s="75">
        <v>558</v>
      </c>
      <c r="X16" s="75">
        <v>126</v>
      </c>
      <c r="Y16" s="75">
        <v>282</v>
      </c>
      <c r="Z16" s="135">
        <v>2055</v>
      </c>
      <c r="AA16" s="132">
        <f>SUM(Q16:Z16)</f>
        <v>9288</v>
      </c>
      <c r="AC16" s="124"/>
      <c r="AD16" s="124"/>
    </row>
    <row r="17" spans="1:30" x14ac:dyDescent="0.25">
      <c r="A17" s="56" t="s">
        <v>235</v>
      </c>
      <c r="B17" s="56" t="s">
        <v>121</v>
      </c>
      <c r="C17" s="57">
        <v>0</v>
      </c>
      <c r="D17" s="57">
        <v>0</v>
      </c>
      <c r="E17" s="57">
        <v>0</v>
      </c>
      <c r="F17" s="57">
        <v>0</v>
      </c>
      <c r="G17" s="57">
        <v>0</v>
      </c>
      <c r="H17" s="57">
        <v>0</v>
      </c>
      <c r="I17" s="57">
        <v>0</v>
      </c>
      <c r="J17" s="57">
        <v>0</v>
      </c>
      <c r="K17" s="57">
        <v>0</v>
      </c>
      <c r="L17" s="57">
        <v>0</v>
      </c>
      <c r="P17" s="59" t="s">
        <v>121</v>
      </c>
      <c r="Q17" s="69">
        <v>42</v>
      </c>
      <c r="R17" s="69">
        <v>87</v>
      </c>
      <c r="S17" s="69">
        <v>1032</v>
      </c>
      <c r="T17" s="69">
        <v>153</v>
      </c>
      <c r="U17" s="69">
        <v>3423</v>
      </c>
      <c r="V17" s="69">
        <v>228</v>
      </c>
      <c r="W17" s="69">
        <v>420</v>
      </c>
      <c r="X17" s="69">
        <v>180</v>
      </c>
      <c r="Y17" s="69">
        <v>1908</v>
      </c>
      <c r="Z17" s="136">
        <v>7077</v>
      </c>
      <c r="AA17" s="137">
        <f>SUM(Q17:Z17)</f>
        <v>14550</v>
      </c>
      <c r="AC17" s="124"/>
      <c r="AD17" s="124"/>
    </row>
    <row r="18" spans="1:30" x14ac:dyDescent="0.25">
      <c r="A18" s="56" t="s">
        <v>237</v>
      </c>
      <c r="B18" s="56" t="s">
        <v>121</v>
      </c>
      <c r="C18" s="57">
        <v>0</v>
      </c>
      <c r="D18" s="57">
        <v>0</v>
      </c>
      <c r="E18" s="57">
        <v>0</v>
      </c>
      <c r="F18" s="57">
        <v>0</v>
      </c>
      <c r="G18" s="57">
        <v>0</v>
      </c>
      <c r="H18" s="57">
        <v>0</v>
      </c>
      <c r="I18" s="57">
        <v>0</v>
      </c>
      <c r="J18" s="57">
        <v>0</v>
      </c>
      <c r="K18" s="57">
        <v>0</v>
      </c>
      <c r="L18" s="57">
        <v>0</v>
      </c>
      <c r="P18" s="60" t="s">
        <v>109</v>
      </c>
      <c r="Q18" s="69">
        <f t="shared" ref="Q18:AA18" si="1">SUM(Q7:Q17)</f>
        <v>2379</v>
      </c>
      <c r="R18" s="69">
        <f t="shared" si="1"/>
        <v>7188</v>
      </c>
      <c r="S18" s="69">
        <f t="shared" si="1"/>
        <v>8841</v>
      </c>
      <c r="T18" s="69">
        <f t="shared" si="1"/>
        <v>4257</v>
      </c>
      <c r="U18" s="69">
        <f t="shared" si="1"/>
        <v>54081</v>
      </c>
      <c r="V18" s="69">
        <f t="shared" si="1"/>
        <v>2772</v>
      </c>
      <c r="W18" s="69">
        <f t="shared" si="1"/>
        <v>9312</v>
      </c>
      <c r="X18" s="69">
        <f t="shared" si="1"/>
        <v>3279</v>
      </c>
      <c r="Y18" s="69">
        <f t="shared" si="1"/>
        <v>11670</v>
      </c>
      <c r="Z18" s="136">
        <f t="shared" si="1"/>
        <v>37596</v>
      </c>
      <c r="AA18" s="69">
        <f t="shared" si="1"/>
        <v>141375</v>
      </c>
      <c r="AC18" s="124"/>
      <c r="AD18" s="124"/>
    </row>
    <row r="19" spans="1:30" x14ac:dyDescent="0.25">
      <c r="A19" s="56" t="s">
        <v>238</v>
      </c>
      <c r="B19" s="56" t="s">
        <v>121</v>
      </c>
      <c r="C19" s="57">
        <v>18</v>
      </c>
      <c r="D19" s="57">
        <v>0</v>
      </c>
      <c r="E19" s="57">
        <v>0</v>
      </c>
      <c r="F19" s="57">
        <v>0</v>
      </c>
      <c r="G19" s="57">
        <v>0</v>
      </c>
      <c r="H19" s="57">
        <v>0</v>
      </c>
      <c r="I19" s="57">
        <v>0</v>
      </c>
      <c r="J19" s="57">
        <v>0</v>
      </c>
      <c r="K19" s="57">
        <v>0</v>
      </c>
      <c r="L19" s="57">
        <v>0</v>
      </c>
    </row>
    <row r="20" spans="1:30" x14ac:dyDescent="0.25">
      <c r="A20" s="56" t="s">
        <v>239</v>
      </c>
      <c r="B20" s="56" t="s">
        <v>121</v>
      </c>
      <c r="C20" s="57">
        <v>0</v>
      </c>
      <c r="D20" s="57">
        <v>0</v>
      </c>
      <c r="E20" s="57">
        <v>0</v>
      </c>
      <c r="F20" s="57">
        <v>0</v>
      </c>
      <c r="G20" s="57">
        <v>0</v>
      </c>
      <c r="H20" s="57">
        <v>0</v>
      </c>
      <c r="I20" s="57">
        <v>0</v>
      </c>
      <c r="J20" s="57">
        <v>0</v>
      </c>
      <c r="K20" s="57">
        <v>0</v>
      </c>
      <c r="L20" s="57">
        <v>0</v>
      </c>
    </row>
    <row r="21" spans="1:30" x14ac:dyDescent="0.25">
      <c r="A21" s="56" t="s">
        <v>240</v>
      </c>
      <c r="B21" s="56" t="s">
        <v>121</v>
      </c>
      <c r="C21" s="57">
        <v>0</v>
      </c>
      <c r="D21" s="57">
        <v>0</v>
      </c>
      <c r="E21" s="57">
        <v>0</v>
      </c>
      <c r="F21" s="57">
        <v>0</v>
      </c>
      <c r="G21" s="57">
        <v>0</v>
      </c>
      <c r="H21" s="57">
        <v>0</v>
      </c>
      <c r="I21" s="57">
        <v>0</v>
      </c>
      <c r="J21" s="57">
        <v>0</v>
      </c>
      <c r="K21" s="57">
        <v>0</v>
      </c>
      <c r="L21" s="57">
        <v>0</v>
      </c>
    </row>
    <row r="22" spans="1:30" x14ac:dyDescent="0.25">
      <c r="A22" s="56" t="s">
        <v>241</v>
      </c>
      <c r="B22" s="56" t="s">
        <v>121</v>
      </c>
      <c r="C22" s="57">
        <v>0</v>
      </c>
      <c r="D22" s="57">
        <v>0</v>
      </c>
      <c r="E22" s="57">
        <v>0</v>
      </c>
      <c r="F22" s="57">
        <v>0</v>
      </c>
      <c r="G22" s="57">
        <v>0</v>
      </c>
      <c r="H22" s="57">
        <v>0</v>
      </c>
      <c r="I22" s="57">
        <v>0</v>
      </c>
      <c r="J22" s="57">
        <v>0</v>
      </c>
      <c r="K22" s="57">
        <v>0</v>
      </c>
      <c r="L22" s="57">
        <v>0</v>
      </c>
    </row>
    <row r="23" spans="1:30" x14ac:dyDescent="0.25">
      <c r="A23" s="56" t="s">
        <v>242</v>
      </c>
      <c r="B23" s="56" t="s">
        <v>121</v>
      </c>
      <c r="C23" s="57">
        <v>0</v>
      </c>
      <c r="D23" s="57">
        <v>0</v>
      </c>
      <c r="E23" s="57">
        <v>9</v>
      </c>
      <c r="F23" s="57">
        <v>0</v>
      </c>
      <c r="G23" s="57">
        <v>12</v>
      </c>
      <c r="H23" s="57">
        <v>0</v>
      </c>
      <c r="I23" s="57">
        <v>0</v>
      </c>
      <c r="J23" s="57">
        <v>0</v>
      </c>
      <c r="K23" s="57">
        <v>9</v>
      </c>
      <c r="L23" s="57">
        <v>66</v>
      </c>
    </row>
    <row r="24" spans="1:30" x14ac:dyDescent="0.25">
      <c r="A24" s="56" t="s">
        <v>243</v>
      </c>
      <c r="B24" s="56" t="s">
        <v>121</v>
      </c>
      <c r="C24" s="57">
        <v>0</v>
      </c>
      <c r="D24" s="57">
        <v>0</v>
      </c>
      <c r="E24" s="57">
        <v>0</v>
      </c>
      <c r="F24" s="57">
        <v>0</v>
      </c>
      <c r="G24" s="57">
        <v>0</v>
      </c>
      <c r="H24" s="57">
        <v>0</v>
      </c>
      <c r="I24" s="57">
        <v>0</v>
      </c>
      <c r="J24" s="57">
        <v>0</v>
      </c>
      <c r="K24" s="57">
        <v>0</v>
      </c>
      <c r="L24" s="57">
        <v>0</v>
      </c>
    </row>
    <row r="25" spans="1:30" x14ac:dyDescent="0.25">
      <c r="A25" s="56" t="s">
        <v>244</v>
      </c>
      <c r="B25" s="56" t="s">
        <v>121</v>
      </c>
      <c r="C25" s="57">
        <v>0</v>
      </c>
      <c r="D25" s="57">
        <v>6</v>
      </c>
      <c r="E25" s="57">
        <v>0</v>
      </c>
      <c r="F25" s="57">
        <v>0</v>
      </c>
      <c r="G25" s="57">
        <v>0</v>
      </c>
      <c r="H25" s="57">
        <v>0</v>
      </c>
      <c r="I25" s="57">
        <v>0</v>
      </c>
      <c r="J25" s="57">
        <v>0</v>
      </c>
      <c r="K25" s="57">
        <v>0</v>
      </c>
      <c r="L25" s="57">
        <v>90</v>
      </c>
    </row>
    <row r="26" spans="1:30" x14ac:dyDescent="0.25">
      <c r="A26" s="56" t="s">
        <v>245</v>
      </c>
      <c r="B26" s="56" t="s">
        <v>121</v>
      </c>
      <c r="C26" s="57">
        <v>0</v>
      </c>
      <c r="D26" s="57">
        <v>0</v>
      </c>
      <c r="E26" s="57">
        <v>0</v>
      </c>
      <c r="F26" s="57">
        <v>0</v>
      </c>
      <c r="G26" s="57">
        <v>0</v>
      </c>
      <c r="H26" s="57">
        <v>0</v>
      </c>
      <c r="I26" s="57">
        <v>0</v>
      </c>
      <c r="J26" s="57">
        <v>0</v>
      </c>
      <c r="K26" s="57">
        <v>0</v>
      </c>
      <c r="L26" s="57">
        <v>0</v>
      </c>
    </row>
    <row r="27" spans="1:30" x14ac:dyDescent="0.25">
      <c r="A27" s="56" t="s">
        <v>246</v>
      </c>
      <c r="B27" s="56" t="s">
        <v>121</v>
      </c>
      <c r="C27" s="57">
        <v>0</v>
      </c>
      <c r="D27" s="57">
        <v>0</v>
      </c>
      <c r="E27" s="57">
        <v>0</v>
      </c>
      <c r="F27" s="57">
        <v>0</v>
      </c>
      <c r="G27" s="57">
        <v>6</v>
      </c>
      <c r="H27" s="57">
        <v>0</v>
      </c>
      <c r="I27" s="57">
        <v>0</v>
      </c>
      <c r="J27" s="57">
        <v>0</v>
      </c>
      <c r="K27" s="57">
        <v>0</v>
      </c>
      <c r="L27" s="57">
        <v>0</v>
      </c>
    </row>
    <row r="28" spans="1:30" x14ac:dyDescent="0.25">
      <c r="A28" s="56" t="s">
        <v>247</v>
      </c>
      <c r="B28" s="56" t="s">
        <v>121</v>
      </c>
      <c r="C28" s="57">
        <v>0</v>
      </c>
      <c r="D28" s="57">
        <v>0</v>
      </c>
      <c r="E28" s="57">
        <v>0</v>
      </c>
      <c r="F28" s="57">
        <v>0</v>
      </c>
      <c r="G28" s="57">
        <v>0</v>
      </c>
      <c r="H28" s="57">
        <v>0</v>
      </c>
      <c r="I28" s="57">
        <v>0</v>
      </c>
      <c r="J28" s="57">
        <v>0</v>
      </c>
      <c r="K28" s="57">
        <v>0</v>
      </c>
      <c r="L28" s="57">
        <v>6</v>
      </c>
    </row>
    <row r="29" spans="1:30" x14ac:dyDescent="0.25">
      <c r="A29" s="56" t="s">
        <v>248</v>
      </c>
      <c r="B29" s="56" t="s">
        <v>121</v>
      </c>
      <c r="C29" s="57">
        <v>0</v>
      </c>
      <c r="D29" s="57">
        <v>0</v>
      </c>
      <c r="E29" s="57">
        <v>0</v>
      </c>
      <c r="F29" s="57">
        <v>0</v>
      </c>
      <c r="G29" s="57">
        <v>0</v>
      </c>
      <c r="H29" s="57">
        <v>0</v>
      </c>
      <c r="I29" s="57">
        <v>0</v>
      </c>
      <c r="J29" s="57">
        <v>0</v>
      </c>
      <c r="K29" s="57">
        <v>0</v>
      </c>
      <c r="L29" s="57">
        <v>9</v>
      </c>
    </row>
    <row r="30" spans="1:30" x14ac:dyDescent="0.25">
      <c r="A30" s="56" t="s">
        <v>249</v>
      </c>
      <c r="B30" s="56" t="s">
        <v>121</v>
      </c>
      <c r="C30" s="57">
        <v>9</v>
      </c>
      <c r="D30" s="57">
        <v>0</v>
      </c>
      <c r="E30" s="57">
        <v>0</v>
      </c>
      <c r="F30" s="57">
        <v>0</v>
      </c>
      <c r="G30" s="57">
        <v>0</v>
      </c>
      <c r="H30" s="57">
        <v>0</v>
      </c>
      <c r="I30" s="57">
        <v>0</v>
      </c>
      <c r="J30" s="57">
        <v>0</v>
      </c>
      <c r="K30" s="57">
        <v>0</v>
      </c>
      <c r="L30" s="57">
        <v>6</v>
      </c>
    </row>
    <row r="31" spans="1:30" x14ac:dyDescent="0.25">
      <c r="A31" s="56" t="s">
        <v>250</v>
      </c>
      <c r="B31" s="56" t="s">
        <v>121</v>
      </c>
      <c r="C31" s="57">
        <v>0</v>
      </c>
      <c r="D31" s="57">
        <v>0</v>
      </c>
      <c r="E31" s="57">
        <v>0</v>
      </c>
      <c r="F31" s="57">
        <v>0</v>
      </c>
      <c r="G31" s="57">
        <v>0</v>
      </c>
      <c r="H31" s="57">
        <v>0</v>
      </c>
      <c r="I31" s="57">
        <v>0</v>
      </c>
      <c r="J31" s="57">
        <v>0</v>
      </c>
      <c r="K31" s="57">
        <v>0</v>
      </c>
      <c r="L31" s="57">
        <v>6</v>
      </c>
    </row>
    <row r="32" spans="1:30" x14ac:dyDescent="0.25">
      <c r="A32" s="56" t="s">
        <v>251</v>
      </c>
      <c r="B32" s="56" t="s">
        <v>121</v>
      </c>
      <c r="C32" s="57">
        <v>0</v>
      </c>
      <c r="D32" s="57">
        <v>0</v>
      </c>
      <c r="E32" s="57">
        <v>0</v>
      </c>
      <c r="F32" s="57">
        <v>0</v>
      </c>
      <c r="G32" s="57">
        <v>0</v>
      </c>
      <c r="H32" s="57">
        <v>0</v>
      </c>
      <c r="I32" s="57">
        <v>0</v>
      </c>
      <c r="J32" s="57">
        <v>0</v>
      </c>
      <c r="K32" s="57">
        <v>0</v>
      </c>
      <c r="L32" s="57">
        <v>0</v>
      </c>
    </row>
    <row r="33" spans="1:12" x14ac:dyDescent="0.25">
      <c r="A33" s="56" t="s">
        <v>252</v>
      </c>
      <c r="B33" s="56" t="s">
        <v>121</v>
      </c>
      <c r="C33" s="57">
        <v>0</v>
      </c>
      <c r="D33" s="57">
        <v>0</v>
      </c>
      <c r="E33" s="57">
        <v>0</v>
      </c>
      <c r="F33" s="57">
        <v>0</v>
      </c>
      <c r="G33" s="57">
        <v>0</v>
      </c>
      <c r="H33" s="57">
        <v>0</v>
      </c>
      <c r="I33" s="57">
        <v>0</v>
      </c>
      <c r="J33" s="57">
        <v>0</v>
      </c>
      <c r="K33" s="57">
        <v>0</v>
      </c>
      <c r="L33" s="57">
        <v>0</v>
      </c>
    </row>
    <row r="34" spans="1:12" x14ac:dyDescent="0.25">
      <c r="A34" s="56" t="s">
        <v>253</v>
      </c>
      <c r="B34" s="56" t="s">
        <v>121</v>
      </c>
      <c r="C34" s="57">
        <v>0</v>
      </c>
      <c r="D34" s="57">
        <v>0</v>
      </c>
      <c r="E34" s="57">
        <v>0</v>
      </c>
      <c r="F34" s="57">
        <v>0</v>
      </c>
      <c r="G34" s="57">
        <v>12</v>
      </c>
      <c r="H34" s="57">
        <v>0</v>
      </c>
      <c r="I34" s="57">
        <v>0</v>
      </c>
      <c r="J34" s="57">
        <v>0</v>
      </c>
      <c r="K34" s="57">
        <v>0</v>
      </c>
      <c r="L34" s="57">
        <v>18</v>
      </c>
    </row>
    <row r="35" spans="1:12" x14ac:dyDescent="0.25">
      <c r="A35" s="56" t="s">
        <v>254</v>
      </c>
      <c r="B35" s="56" t="s">
        <v>228</v>
      </c>
      <c r="C35" s="57">
        <v>0</v>
      </c>
      <c r="D35" s="57">
        <v>12</v>
      </c>
      <c r="E35" s="57">
        <v>45</v>
      </c>
      <c r="F35" s="57">
        <v>30</v>
      </c>
      <c r="G35" s="57">
        <v>174</v>
      </c>
      <c r="H35" s="57">
        <v>6</v>
      </c>
      <c r="I35" s="57">
        <v>69</v>
      </c>
      <c r="J35" s="57">
        <v>9</v>
      </c>
      <c r="K35" s="57">
        <v>114</v>
      </c>
      <c r="L35" s="57">
        <v>516</v>
      </c>
    </row>
    <row r="36" spans="1:12" x14ac:dyDescent="0.25">
      <c r="A36" s="56" t="s">
        <v>255</v>
      </c>
      <c r="B36" s="56" t="s">
        <v>121</v>
      </c>
      <c r="C36" s="57">
        <v>0</v>
      </c>
      <c r="D36" s="57">
        <v>0</v>
      </c>
      <c r="E36" s="57">
        <v>0</v>
      </c>
      <c r="F36" s="57">
        <v>0</v>
      </c>
      <c r="G36" s="57">
        <v>0</v>
      </c>
      <c r="H36" s="57">
        <v>0</v>
      </c>
      <c r="I36" s="57">
        <v>0</v>
      </c>
      <c r="J36" s="57">
        <v>0</v>
      </c>
      <c r="K36" s="57">
        <v>0</v>
      </c>
      <c r="L36" s="57">
        <v>27</v>
      </c>
    </row>
    <row r="37" spans="1:12" x14ac:dyDescent="0.25">
      <c r="A37" s="56" t="s">
        <v>256</v>
      </c>
      <c r="B37" s="56" t="s">
        <v>121</v>
      </c>
      <c r="C37" s="57">
        <v>0</v>
      </c>
      <c r="D37" s="57">
        <v>0</v>
      </c>
      <c r="E37" s="57">
        <v>0</v>
      </c>
      <c r="F37" s="57">
        <v>0</v>
      </c>
      <c r="G37" s="57">
        <v>12</v>
      </c>
      <c r="H37" s="57">
        <v>0</v>
      </c>
      <c r="I37" s="57">
        <v>6</v>
      </c>
      <c r="J37" s="57">
        <v>0</v>
      </c>
      <c r="K37" s="57">
        <v>6</v>
      </c>
      <c r="L37" s="57">
        <v>21</v>
      </c>
    </row>
    <row r="38" spans="1:12" x14ac:dyDescent="0.25">
      <c r="A38" s="56" t="s">
        <v>257</v>
      </c>
      <c r="B38" s="56" t="s">
        <v>121</v>
      </c>
      <c r="C38" s="57">
        <v>0</v>
      </c>
      <c r="D38" s="57">
        <v>0</v>
      </c>
      <c r="E38" s="57">
        <v>0</v>
      </c>
      <c r="F38" s="57">
        <v>0</v>
      </c>
      <c r="G38" s="57">
        <v>6</v>
      </c>
      <c r="H38" s="57">
        <v>0</v>
      </c>
      <c r="I38" s="57">
        <v>0</v>
      </c>
      <c r="J38" s="57">
        <v>0</v>
      </c>
      <c r="K38" s="57">
        <v>0</v>
      </c>
      <c r="L38" s="57">
        <v>39</v>
      </c>
    </row>
    <row r="39" spans="1:12" x14ac:dyDescent="0.25">
      <c r="A39" s="56" t="s">
        <v>258</v>
      </c>
      <c r="B39" s="56" t="s">
        <v>121</v>
      </c>
      <c r="C39" s="57">
        <v>0</v>
      </c>
      <c r="D39" s="57">
        <v>0</v>
      </c>
      <c r="E39" s="57">
        <v>0</v>
      </c>
      <c r="F39" s="57">
        <v>0</v>
      </c>
      <c r="G39" s="57">
        <v>0</v>
      </c>
      <c r="H39" s="57">
        <v>0</v>
      </c>
      <c r="I39" s="57">
        <v>0</v>
      </c>
      <c r="J39" s="57">
        <v>0</v>
      </c>
      <c r="K39" s="57">
        <v>0</v>
      </c>
      <c r="L39" s="57">
        <v>24</v>
      </c>
    </row>
    <row r="40" spans="1:12" x14ac:dyDescent="0.25">
      <c r="A40" s="56" t="s">
        <v>259</v>
      </c>
      <c r="B40" s="56" t="s">
        <v>4</v>
      </c>
      <c r="C40" s="57">
        <v>2220</v>
      </c>
      <c r="D40" s="57">
        <v>45</v>
      </c>
      <c r="E40" s="57">
        <v>0</v>
      </c>
      <c r="F40" s="57">
        <v>0</v>
      </c>
      <c r="G40" s="57">
        <v>0</v>
      </c>
      <c r="H40" s="57">
        <v>0</v>
      </c>
      <c r="I40" s="57">
        <v>0</v>
      </c>
      <c r="J40" s="57">
        <v>0</v>
      </c>
      <c r="K40" s="57">
        <v>0</v>
      </c>
      <c r="L40" s="57">
        <v>387</v>
      </c>
    </row>
    <row r="41" spans="1:12" x14ac:dyDescent="0.25">
      <c r="A41" s="56" t="s">
        <v>260</v>
      </c>
      <c r="B41" s="56" t="s">
        <v>121</v>
      </c>
      <c r="C41" s="57">
        <v>0</v>
      </c>
      <c r="D41" s="57">
        <v>0</v>
      </c>
      <c r="E41" s="57">
        <v>0</v>
      </c>
      <c r="F41" s="57">
        <v>0</v>
      </c>
      <c r="G41" s="57">
        <v>0</v>
      </c>
      <c r="H41" s="57">
        <v>0</v>
      </c>
      <c r="I41" s="57">
        <v>0</v>
      </c>
      <c r="J41" s="57">
        <v>0</v>
      </c>
      <c r="K41" s="57">
        <v>9</v>
      </c>
      <c r="L41" s="57">
        <v>27</v>
      </c>
    </row>
    <row r="42" spans="1:12" x14ac:dyDescent="0.25">
      <c r="A42" s="56" t="s">
        <v>261</v>
      </c>
      <c r="B42" s="56" t="s">
        <v>228</v>
      </c>
      <c r="C42" s="57">
        <v>0</v>
      </c>
      <c r="D42" s="57">
        <v>0</v>
      </c>
      <c r="E42" s="57">
        <v>33</v>
      </c>
      <c r="F42" s="57">
        <v>0</v>
      </c>
      <c r="G42" s="57">
        <v>243</v>
      </c>
      <c r="H42" s="57">
        <v>42</v>
      </c>
      <c r="I42" s="57">
        <v>72</v>
      </c>
      <c r="J42" s="57">
        <v>69</v>
      </c>
      <c r="K42" s="57">
        <v>399</v>
      </c>
      <c r="L42" s="57">
        <v>2403</v>
      </c>
    </row>
    <row r="43" spans="1:12" x14ac:dyDescent="0.25">
      <c r="A43" s="56" t="s">
        <v>262</v>
      </c>
      <c r="B43" s="56" t="s">
        <v>121</v>
      </c>
      <c r="C43" s="57">
        <v>0</v>
      </c>
      <c r="D43" s="57">
        <v>0</v>
      </c>
      <c r="E43" s="57">
        <v>0</v>
      </c>
      <c r="F43" s="57">
        <v>0</v>
      </c>
      <c r="G43" s="57">
        <v>0</v>
      </c>
      <c r="H43" s="57">
        <v>0</v>
      </c>
      <c r="I43" s="57">
        <v>0</v>
      </c>
      <c r="J43" s="57">
        <v>0</v>
      </c>
      <c r="K43" s="57">
        <v>0</v>
      </c>
      <c r="L43" s="57">
        <v>0</v>
      </c>
    </row>
    <row r="44" spans="1:12" x14ac:dyDescent="0.25">
      <c r="A44" s="56" t="s">
        <v>263</v>
      </c>
      <c r="B44" s="56" t="s">
        <v>121</v>
      </c>
      <c r="C44" s="57">
        <v>0</v>
      </c>
      <c r="D44" s="57">
        <v>0</v>
      </c>
      <c r="E44" s="57">
        <v>0</v>
      </c>
      <c r="F44" s="57">
        <v>0</v>
      </c>
      <c r="G44" s="57">
        <v>0</v>
      </c>
      <c r="H44" s="57">
        <v>0</v>
      </c>
      <c r="I44" s="57">
        <v>0</v>
      </c>
      <c r="J44" s="57">
        <v>0</v>
      </c>
      <c r="K44" s="57">
        <v>0</v>
      </c>
      <c r="L44" s="57">
        <v>0</v>
      </c>
    </row>
    <row r="45" spans="1:12" x14ac:dyDescent="0.25">
      <c r="A45" s="56" t="s">
        <v>264</v>
      </c>
      <c r="B45" s="56" t="s">
        <v>4</v>
      </c>
      <c r="C45" s="57">
        <v>75</v>
      </c>
      <c r="D45" s="57">
        <v>0</v>
      </c>
      <c r="E45" s="57">
        <v>0</v>
      </c>
      <c r="F45" s="57">
        <v>0</v>
      </c>
      <c r="G45" s="57">
        <v>0</v>
      </c>
      <c r="H45" s="57">
        <v>0</v>
      </c>
      <c r="I45" s="57">
        <v>0</v>
      </c>
      <c r="J45" s="57">
        <v>0</v>
      </c>
      <c r="K45" s="57">
        <v>0</v>
      </c>
      <c r="L45" s="57">
        <v>9</v>
      </c>
    </row>
    <row r="46" spans="1:12" x14ac:dyDescent="0.25">
      <c r="A46" s="56" t="s">
        <v>265</v>
      </c>
      <c r="B46" s="56" t="s">
        <v>121</v>
      </c>
      <c r="C46" s="57">
        <v>0</v>
      </c>
      <c r="D46" s="57">
        <v>0</v>
      </c>
      <c r="E46" s="57">
        <v>0</v>
      </c>
      <c r="F46" s="57">
        <v>0</v>
      </c>
      <c r="G46" s="57">
        <v>0</v>
      </c>
      <c r="H46" s="57">
        <v>0</v>
      </c>
      <c r="I46" s="57">
        <v>0</v>
      </c>
      <c r="J46" s="57">
        <v>0</v>
      </c>
      <c r="K46" s="57">
        <v>0</v>
      </c>
      <c r="L46" s="57">
        <v>0</v>
      </c>
    </row>
    <row r="47" spans="1:12" x14ac:dyDescent="0.25">
      <c r="A47" s="56" t="s">
        <v>266</v>
      </c>
      <c r="B47" s="56" t="s">
        <v>121</v>
      </c>
      <c r="C47" s="57">
        <v>0</v>
      </c>
      <c r="D47" s="57">
        <v>0</v>
      </c>
      <c r="E47" s="57">
        <v>0</v>
      </c>
      <c r="F47" s="57">
        <v>0</v>
      </c>
      <c r="G47" s="57">
        <v>0</v>
      </c>
      <c r="H47" s="57">
        <v>0</v>
      </c>
      <c r="I47" s="57">
        <v>0</v>
      </c>
      <c r="J47" s="57">
        <v>0</v>
      </c>
      <c r="K47" s="57">
        <v>0</v>
      </c>
      <c r="L47" s="57">
        <v>6</v>
      </c>
    </row>
    <row r="48" spans="1:12" x14ac:dyDescent="0.25">
      <c r="A48" s="56" t="s">
        <v>267</v>
      </c>
      <c r="B48" s="56" t="s">
        <v>121</v>
      </c>
      <c r="C48" s="57">
        <v>0</v>
      </c>
      <c r="D48" s="57">
        <v>0</v>
      </c>
      <c r="E48" s="57">
        <v>0</v>
      </c>
      <c r="F48" s="57">
        <v>0</v>
      </c>
      <c r="G48" s="57">
        <v>0</v>
      </c>
      <c r="H48" s="57">
        <v>0</v>
      </c>
      <c r="I48" s="57">
        <v>0</v>
      </c>
      <c r="J48" s="57">
        <v>0</v>
      </c>
      <c r="K48" s="57">
        <v>0</v>
      </c>
      <c r="L48" s="57">
        <v>0</v>
      </c>
    </row>
    <row r="49" spans="1:12" x14ac:dyDescent="0.25">
      <c r="A49" s="56" t="s">
        <v>268</v>
      </c>
      <c r="B49" s="56" t="s">
        <v>121</v>
      </c>
      <c r="C49" s="57">
        <v>0</v>
      </c>
      <c r="D49" s="57">
        <v>0</v>
      </c>
      <c r="E49" s="57">
        <v>0</v>
      </c>
      <c r="F49" s="57">
        <v>0</v>
      </c>
      <c r="G49" s="57">
        <v>0</v>
      </c>
      <c r="H49" s="57">
        <v>0</v>
      </c>
      <c r="I49" s="57">
        <v>0</v>
      </c>
      <c r="J49" s="57">
        <v>0</v>
      </c>
      <c r="K49" s="57">
        <v>0</v>
      </c>
      <c r="L49" s="57">
        <v>42</v>
      </c>
    </row>
    <row r="50" spans="1:12" x14ac:dyDescent="0.25">
      <c r="A50" s="56" t="s">
        <v>269</v>
      </c>
      <c r="B50" s="56" t="s">
        <v>230</v>
      </c>
      <c r="C50" s="57">
        <v>0</v>
      </c>
      <c r="D50" s="57">
        <v>0</v>
      </c>
      <c r="E50" s="57">
        <v>6</v>
      </c>
      <c r="F50" s="57">
        <v>0</v>
      </c>
      <c r="G50" s="57">
        <v>12</v>
      </c>
      <c r="H50" s="57">
        <v>0</v>
      </c>
      <c r="I50" s="57">
        <v>6</v>
      </c>
      <c r="J50" s="57">
        <v>0</v>
      </c>
      <c r="K50" s="57">
        <v>9</v>
      </c>
      <c r="L50" s="57">
        <v>75</v>
      </c>
    </row>
    <row r="51" spans="1:12" x14ac:dyDescent="0.25">
      <c r="A51" s="56" t="s">
        <v>270</v>
      </c>
      <c r="B51" s="56" t="s">
        <v>121</v>
      </c>
      <c r="C51" s="57">
        <v>0</v>
      </c>
      <c r="D51" s="57">
        <v>0</v>
      </c>
      <c r="E51" s="57">
        <v>0</v>
      </c>
      <c r="F51" s="57">
        <v>0</v>
      </c>
      <c r="G51" s="57">
        <v>0</v>
      </c>
      <c r="H51" s="57">
        <v>0</v>
      </c>
      <c r="I51" s="57">
        <v>0</v>
      </c>
      <c r="J51" s="57">
        <v>0</v>
      </c>
      <c r="K51" s="57">
        <v>0</v>
      </c>
      <c r="L51" s="57">
        <v>0</v>
      </c>
    </row>
    <row r="52" spans="1:12" x14ac:dyDescent="0.25">
      <c r="A52" s="56" t="s">
        <v>271</v>
      </c>
      <c r="B52" s="56" t="s">
        <v>121</v>
      </c>
      <c r="C52" s="57">
        <v>0</v>
      </c>
      <c r="D52" s="57">
        <v>0</v>
      </c>
      <c r="E52" s="57">
        <v>0</v>
      </c>
      <c r="F52" s="57">
        <v>0</v>
      </c>
      <c r="G52" s="57">
        <v>9</v>
      </c>
      <c r="H52" s="57">
        <v>0</v>
      </c>
      <c r="I52" s="57">
        <v>0</v>
      </c>
      <c r="J52" s="57">
        <v>0</v>
      </c>
      <c r="K52" s="57">
        <v>0</v>
      </c>
      <c r="L52" s="57">
        <v>18</v>
      </c>
    </row>
    <row r="53" spans="1:12" x14ac:dyDescent="0.25">
      <c r="A53" s="56" t="s">
        <v>272</v>
      </c>
      <c r="B53" s="56" t="s">
        <v>121</v>
      </c>
      <c r="C53" s="57">
        <v>0</v>
      </c>
      <c r="D53" s="57">
        <v>0</v>
      </c>
      <c r="E53" s="57">
        <v>0</v>
      </c>
      <c r="F53" s="57">
        <v>0</v>
      </c>
      <c r="G53" s="57">
        <v>0</v>
      </c>
      <c r="H53" s="57">
        <v>0</v>
      </c>
      <c r="I53" s="57">
        <v>0</v>
      </c>
      <c r="J53" s="57">
        <v>0</v>
      </c>
      <c r="K53" s="57">
        <v>0</v>
      </c>
      <c r="L53" s="57">
        <v>0</v>
      </c>
    </row>
    <row r="54" spans="1:12" x14ac:dyDescent="0.25">
      <c r="A54" s="56" t="s">
        <v>273</v>
      </c>
      <c r="B54" s="56" t="s">
        <v>234</v>
      </c>
      <c r="C54" s="57">
        <v>0</v>
      </c>
      <c r="D54" s="57">
        <v>0</v>
      </c>
      <c r="E54" s="57">
        <v>12</v>
      </c>
      <c r="F54" s="57">
        <v>0</v>
      </c>
      <c r="G54" s="57">
        <v>42</v>
      </c>
      <c r="H54" s="57">
        <v>0</v>
      </c>
      <c r="I54" s="57">
        <v>0</v>
      </c>
      <c r="J54" s="57">
        <v>0</v>
      </c>
      <c r="K54" s="57">
        <v>33</v>
      </c>
      <c r="L54" s="57">
        <v>75</v>
      </c>
    </row>
    <row r="55" spans="1:12" x14ac:dyDescent="0.25">
      <c r="A55" s="56" t="s">
        <v>274</v>
      </c>
      <c r="B55" s="56" t="s">
        <v>18</v>
      </c>
      <c r="C55" s="57">
        <v>0</v>
      </c>
      <c r="D55" s="57">
        <v>9</v>
      </c>
      <c r="E55" s="57">
        <v>24</v>
      </c>
      <c r="F55" s="57">
        <v>0</v>
      </c>
      <c r="G55" s="57">
        <v>939</v>
      </c>
      <c r="H55" s="57">
        <v>36</v>
      </c>
      <c r="I55" s="57">
        <v>33</v>
      </c>
      <c r="J55" s="57">
        <v>30</v>
      </c>
      <c r="K55" s="57">
        <v>216</v>
      </c>
      <c r="L55" s="57">
        <v>456</v>
      </c>
    </row>
    <row r="56" spans="1:12" x14ac:dyDescent="0.25">
      <c r="A56" s="56" t="s">
        <v>275</v>
      </c>
      <c r="B56" s="56" t="s">
        <v>121</v>
      </c>
      <c r="C56" s="57">
        <v>0</v>
      </c>
      <c r="D56" s="57">
        <v>0</v>
      </c>
      <c r="E56" s="57">
        <v>0</v>
      </c>
      <c r="F56" s="57">
        <v>0</v>
      </c>
      <c r="G56" s="57">
        <v>0</v>
      </c>
      <c r="H56" s="57">
        <v>0</v>
      </c>
      <c r="I56" s="57">
        <v>0</v>
      </c>
      <c r="J56" s="57">
        <v>0</v>
      </c>
      <c r="K56" s="57">
        <v>0</v>
      </c>
      <c r="L56" s="57">
        <v>0</v>
      </c>
    </row>
    <row r="57" spans="1:12" x14ac:dyDescent="0.25">
      <c r="A57" s="56" t="s">
        <v>276</v>
      </c>
      <c r="B57" s="56" t="s">
        <v>121</v>
      </c>
      <c r="C57" s="57">
        <v>0</v>
      </c>
      <c r="D57" s="57">
        <v>0</v>
      </c>
      <c r="E57" s="57">
        <v>0</v>
      </c>
      <c r="F57" s="57">
        <v>0</v>
      </c>
      <c r="G57" s="57">
        <v>0</v>
      </c>
      <c r="H57" s="57">
        <v>0</v>
      </c>
      <c r="I57" s="57">
        <v>0</v>
      </c>
      <c r="J57" s="57">
        <v>0</v>
      </c>
      <c r="K57" s="57">
        <v>0</v>
      </c>
      <c r="L57" s="57">
        <v>9</v>
      </c>
    </row>
    <row r="58" spans="1:12" x14ac:dyDescent="0.25">
      <c r="A58" s="56" t="s">
        <v>277</v>
      </c>
      <c r="B58" s="56" t="s">
        <v>232</v>
      </c>
      <c r="C58" s="57">
        <v>0</v>
      </c>
      <c r="D58" s="57">
        <v>0</v>
      </c>
      <c r="E58" s="57">
        <v>174</v>
      </c>
      <c r="F58" s="57">
        <v>60</v>
      </c>
      <c r="G58" s="57">
        <v>951</v>
      </c>
      <c r="H58" s="57">
        <v>72</v>
      </c>
      <c r="I58" s="57">
        <v>150</v>
      </c>
      <c r="J58" s="57">
        <v>78</v>
      </c>
      <c r="K58" s="57">
        <v>528</v>
      </c>
      <c r="L58" s="57">
        <v>2442</v>
      </c>
    </row>
    <row r="59" spans="1:12" x14ac:dyDescent="0.25">
      <c r="A59" s="56" t="s">
        <v>278</v>
      </c>
      <c r="B59" s="56" t="s">
        <v>121</v>
      </c>
      <c r="C59" s="57">
        <v>0</v>
      </c>
      <c r="D59" s="57">
        <v>0</v>
      </c>
      <c r="E59" s="57">
        <v>0</v>
      </c>
      <c r="F59" s="57">
        <v>0</v>
      </c>
      <c r="G59" s="57">
        <v>0</v>
      </c>
      <c r="H59" s="57">
        <v>0</v>
      </c>
      <c r="I59" s="57">
        <v>0</v>
      </c>
      <c r="J59" s="57">
        <v>0</v>
      </c>
      <c r="K59" s="57">
        <v>0</v>
      </c>
      <c r="L59" s="57">
        <v>0</v>
      </c>
    </row>
    <row r="60" spans="1:12" x14ac:dyDescent="0.25">
      <c r="A60" s="56" t="s">
        <v>279</v>
      </c>
      <c r="B60" s="56" t="s">
        <v>121</v>
      </c>
      <c r="C60" s="57">
        <v>0</v>
      </c>
      <c r="D60" s="57">
        <v>0</v>
      </c>
      <c r="E60" s="57">
        <v>33</v>
      </c>
      <c r="F60" s="57">
        <v>6</v>
      </c>
      <c r="G60" s="57">
        <v>348</v>
      </c>
      <c r="H60" s="57">
        <v>15</v>
      </c>
      <c r="I60" s="57">
        <v>18</v>
      </c>
      <c r="J60" s="57">
        <v>12</v>
      </c>
      <c r="K60" s="57">
        <v>204</v>
      </c>
      <c r="L60" s="57">
        <v>654</v>
      </c>
    </row>
    <row r="61" spans="1:12" x14ac:dyDescent="0.25">
      <c r="A61" s="56" t="s">
        <v>280</v>
      </c>
      <c r="B61" s="56" t="s">
        <v>121</v>
      </c>
      <c r="C61" s="57">
        <v>0</v>
      </c>
      <c r="D61" s="57">
        <v>0</v>
      </c>
      <c r="E61" s="57">
        <v>0</v>
      </c>
      <c r="F61" s="57">
        <v>0</v>
      </c>
      <c r="G61" s="57">
        <v>0</v>
      </c>
      <c r="H61" s="57">
        <v>0</v>
      </c>
      <c r="I61" s="57">
        <v>0</v>
      </c>
      <c r="J61" s="57">
        <v>0</v>
      </c>
      <c r="K61" s="57">
        <v>0</v>
      </c>
      <c r="L61" s="57">
        <v>0</v>
      </c>
    </row>
    <row r="62" spans="1:12" x14ac:dyDescent="0.25">
      <c r="A62" s="56" t="s">
        <v>281</v>
      </c>
      <c r="B62" s="56" t="s">
        <v>225</v>
      </c>
      <c r="C62" s="57">
        <v>0</v>
      </c>
      <c r="D62" s="57">
        <v>9</v>
      </c>
      <c r="E62" s="57">
        <v>132</v>
      </c>
      <c r="F62" s="57">
        <v>9</v>
      </c>
      <c r="G62" s="57">
        <v>135</v>
      </c>
      <c r="H62" s="57">
        <v>156</v>
      </c>
      <c r="I62" s="57">
        <v>6666</v>
      </c>
      <c r="J62" s="57">
        <v>1428</v>
      </c>
      <c r="K62" s="57">
        <v>162</v>
      </c>
      <c r="L62" s="57">
        <v>1311</v>
      </c>
    </row>
    <row r="63" spans="1:12" x14ac:dyDescent="0.25">
      <c r="A63" s="56" t="s">
        <v>282</v>
      </c>
      <c r="B63" s="56" t="s">
        <v>121</v>
      </c>
      <c r="C63" s="57">
        <v>0</v>
      </c>
      <c r="D63" s="57">
        <v>0</v>
      </c>
      <c r="E63" s="57">
        <v>0</v>
      </c>
      <c r="F63" s="57">
        <v>0</v>
      </c>
      <c r="G63" s="57">
        <v>0</v>
      </c>
      <c r="H63" s="57">
        <v>0</v>
      </c>
      <c r="I63" s="57">
        <v>0</v>
      </c>
      <c r="J63" s="57">
        <v>0</v>
      </c>
      <c r="K63" s="57">
        <v>0</v>
      </c>
      <c r="L63" s="57">
        <v>0</v>
      </c>
    </row>
    <row r="64" spans="1:12" x14ac:dyDescent="0.25">
      <c r="A64" s="56" t="s">
        <v>283</v>
      </c>
      <c r="B64" s="56" t="s">
        <v>121</v>
      </c>
      <c r="C64" s="57">
        <v>0</v>
      </c>
      <c r="D64" s="57">
        <v>0</v>
      </c>
      <c r="E64" s="57">
        <v>6</v>
      </c>
      <c r="F64" s="57">
        <v>0</v>
      </c>
      <c r="G64" s="57">
        <v>21</v>
      </c>
      <c r="H64" s="57">
        <v>0</v>
      </c>
      <c r="I64" s="57">
        <v>6</v>
      </c>
      <c r="J64" s="57">
        <v>9</v>
      </c>
      <c r="K64" s="57">
        <v>51</v>
      </c>
      <c r="L64" s="57">
        <v>423</v>
      </c>
    </row>
    <row r="65" spans="1:12" x14ac:dyDescent="0.25">
      <c r="A65" s="56" t="s">
        <v>284</v>
      </c>
      <c r="B65" s="56" t="s">
        <v>121</v>
      </c>
      <c r="C65" s="57">
        <v>0</v>
      </c>
      <c r="D65" s="57">
        <v>0</v>
      </c>
      <c r="E65" s="57">
        <v>0</v>
      </c>
      <c r="F65" s="57">
        <v>0</v>
      </c>
      <c r="G65" s="57">
        <v>0</v>
      </c>
      <c r="H65" s="57">
        <v>0</v>
      </c>
      <c r="I65" s="57">
        <v>0</v>
      </c>
      <c r="J65" s="57">
        <v>0</v>
      </c>
      <c r="K65" s="57">
        <v>0</v>
      </c>
      <c r="L65" s="57">
        <v>0</v>
      </c>
    </row>
    <row r="66" spans="1:12" x14ac:dyDescent="0.25">
      <c r="A66" s="56" t="s">
        <v>285</v>
      </c>
      <c r="B66" s="56" t="s">
        <v>236</v>
      </c>
      <c r="C66" s="57">
        <v>12</v>
      </c>
      <c r="D66" s="57">
        <v>5178</v>
      </c>
      <c r="E66" s="57">
        <v>57</v>
      </c>
      <c r="F66" s="57">
        <v>6</v>
      </c>
      <c r="G66" s="57">
        <v>288</v>
      </c>
      <c r="H66" s="57">
        <v>27</v>
      </c>
      <c r="I66" s="57">
        <v>492</v>
      </c>
      <c r="J66" s="57">
        <v>102</v>
      </c>
      <c r="K66" s="57">
        <v>150</v>
      </c>
      <c r="L66" s="57">
        <v>1575</v>
      </c>
    </row>
    <row r="67" spans="1:12" x14ac:dyDescent="0.25">
      <c r="A67" s="56" t="s">
        <v>286</v>
      </c>
      <c r="B67" s="56" t="s">
        <v>121</v>
      </c>
      <c r="C67" s="57">
        <v>0</v>
      </c>
      <c r="D67" s="57">
        <v>0</v>
      </c>
      <c r="E67" s="57">
        <v>0</v>
      </c>
      <c r="F67" s="57">
        <v>0</v>
      </c>
      <c r="G67" s="57">
        <v>0</v>
      </c>
      <c r="H67" s="57">
        <v>0</v>
      </c>
      <c r="I67" s="57">
        <v>0</v>
      </c>
      <c r="J67" s="57">
        <v>0</v>
      </c>
      <c r="K67" s="57">
        <v>0</v>
      </c>
      <c r="L67" s="57">
        <v>0</v>
      </c>
    </row>
    <row r="68" spans="1:12" x14ac:dyDescent="0.25">
      <c r="A68" s="56" t="s">
        <v>287</v>
      </c>
      <c r="B68" s="56" t="s">
        <v>121</v>
      </c>
      <c r="C68" s="57">
        <v>0</v>
      </c>
      <c r="D68" s="57">
        <v>0</v>
      </c>
      <c r="E68" s="57">
        <v>0</v>
      </c>
      <c r="F68" s="57">
        <v>0</v>
      </c>
      <c r="G68" s="57">
        <v>0</v>
      </c>
      <c r="H68" s="57">
        <v>0</v>
      </c>
      <c r="I68" s="57">
        <v>0</v>
      </c>
      <c r="J68" s="57">
        <v>0</v>
      </c>
      <c r="K68" s="57">
        <v>0</v>
      </c>
      <c r="L68" s="57">
        <v>0</v>
      </c>
    </row>
    <row r="69" spans="1:12" x14ac:dyDescent="0.25">
      <c r="A69" s="56" t="s">
        <v>288</v>
      </c>
      <c r="B69" s="56" t="s">
        <v>121</v>
      </c>
      <c r="C69" s="57">
        <v>0</v>
      </c>
      <c r="D69" s="57">
        <v>0</v>
      </c>
      <c r="E69" s="57">
        <v>0</v>
      </c>
      <c r="F69" s="57">
        <v>0</v>
      </c>
      <c r="G69" s="57">
        <v>0</v>
      </c>
      <c r="H69" s="57">
        <v>0</v>
      </c>
      <c r="I69" s="57">
        <v>0</v>
      </c>
      <c r="J69" s="57">
        <v>0</v>
      </c>
      <c r="K69" s="57">
        <v>0</v>
      </c>
      <c r="L69" s="57">
        <v>0</v>
      </c>
    </row>
    <row r="70" spans="1:12" x14ac:dyDescent="0.25">
      <c r="A70" s="56" t="s">
        <v>289</v>
      </c>
      <c r="B70" s="56" t="s">
        <v>121</v>
      </c>
      <c r="C70" s="57">
        <v>0</v>
      </c>
      <c r="D70" s="57">
        <v>0</v>
      </c>
      <c r="E70" s="57">
        <v>0</v>
      </c>
      <c r="F70" s="57">
        <v>0</v>
      </c>
      <c r="G70" s="57">
        <v>0</v>
      </c>
      <c r="H70" s="57">
        <v>0</v>
      </c>
      <c r="I70" s="57">
        <v>0</v>
      </c>
      <c r="J70" s="57">
        <v>0</v>
      </c>
      <c r="K70" s="57">
        <v>0</v>
      </c>
      <c r="L70" s="57">
        <v>0</v>
      </c>
    </row>
    <row r="71" spans="1:12" x14ac:dyDescent="0.25">
      <c r="A71" s="56" t="s">
        <v>290</v>
      </c>
      <c r="B71" s="56" t="s">
        <v>18</v>
      </c>
      <c r="C71" s="57">
        <v>9</v>
      </c>
      <c r="D71" s="57">
        <v>33</v>
      </c>
      <c r="E71" s="57">
        <v>1584</v>
      </c>
      <c r="F71" s="57">
        <v>60</v>
      </c>
      <c r="G71" s="57">
        <v>40437</v>
      </c>
      <c r="H71" s="57">
        <v>1668</v>
      </c>
      <c r="I71" s="57">
        <v>852</v>
      </c>
      <c r="J71" s="57">
        <v>1014</v>
      </c>
      <c r="K71" s="57">
        <v>5442</v>
      </c>
      <c r="L71" s="57">
        <v>8772</v>
      </c>
    </row>
    <row r="72" spans="1:12" x14ac:dyDescent="0.25">
      <c r="A72" s="56" t="s">
        <v>291</v>
      </c>
      <c r="B72" s="56" t="s">
        <v>10</v>
      </c>
      <c r="C72" s="57">
        <v>0</v>
      </c>
      <c r="D72" s="57">
        <v>0</v>
      </c>
      <c r="E72" s="57">
        <v>0</v>
      </c>
      <c r="F72" s="57">
        <v>3585</v>
      </c>
      <c r="G72" s="57">
        <v>18</v>
      </c>
      <c r="H72" s="57">
        <v>0</v>
      </c>
      <c r="I72" s="57">
        <v>6</v>
      </c>
      <c r="J72" s="57">
        <v>0</v>
      </c>
      <c r="K72" s="57">
        <v>18</v>
      </c>
      <c r="L72" s="57">
        <v>309</v>
      </c>
    </row>
    <row r="73" spans="1:12" x14ac:dyDescent="0.25">
      <c r="A73" s="56" t="s">
        <v>292</v>
      </c>
      <c r="B73" s="56" t="s">
        <v>18</v>
      </c>
      <c r="C73" s="57">
        <v>0</v>
      </c>
      <c r="D73" s="57">
        <v>0</v>
      </c>
      <c r="E73" s="57">
        <v>24</v>
      </c>
      <c r="F73" s="57">
        <v>12</v>
      </c>
      <c r="G73" s="57">
        <v>1833</v>
      </c>
      <c r="H73" s="57">
        <v>66</v>
      </c>
      <c r="I73" s="57">
        <v>45</v>
      </c>
      <c r="J73" s="57">
        <v>36</v>
      </c>
      <c r="K73" s="57">
        <v>405</v>
      </c>
      <c r="L73" s="57">
        <v>297</v>
      </c>
    </row>
    <row r="74" spans="1:12" x14ac:dyDescent="0.25">
      <c r="A74" s="56" t="s">
        <v>293</v>
      </c>
      <c r="B74" s="56" t="s">
        <v>121</v>
      </c>
      <c r="C74" s="57">
        <v>0</v>
      </c>
      <c r="D74" s="57">
        <v>0</v>
      </c>
      <c r="E74" s="57">
        <v>0</v>
      </c>
      <c r="F74" s="57">
        <v>0</v>
      </c>
      <c r="G74" s="57">
        <v>0</v>
      </c>
      <c r="H74" s="57">
        <v>0</v>
      </c>
      <c r="I74" s="57">
        <v>0</v>
      </c>
      <c r="J74" s="57">
        <v>0</v>
      </c>
      <c r="K74" s="57">
        <v>0</v>
      </c>
      <c r="L74" s="57">
        <v>0</v>
      </c>
    </row>
    <row r="75" spans="1:12" x14ac:dyDescent="0.25">
      <c r="A75" s="56" t="s">
        <v>294</v>
      </c>
      <c r="B75" s="56" t="s">
        <v>121</v>
      </c>
      <c r="C75" s="57">
        <v>0</v>
      </c>
      <c r="D75" s="57">
        <v>0</v>
      </c>
      <c r="E75" s="57">
        <v>0</v>
      </c>
      <c r="F75" s="57">
        <v>0</v>
      </c>
      <c r="G75" s="57">
        <v>0</v>
      </c>
      <c r="H75" s="57">
        <v>0</v>
      </c>
      <c r="I75" s="57">
        <v>0</v>
      </c>
      <c r="J75" s="57">
        <v>0</v>
      </c>
      <c r="K75" s="57">
        <v>0</v>
      </c>
      <c r="L75" s="57">
        <v>0</v>
      </c>
    </row>
    <row r="76" spans="1:12" x14ac:dyDescent="0.25">
      <c r="A76" s="56" t="s">
        <v>295</v>
      </c>
      <c r="B76" s="56" t="s">
        <v>232</v>
      </c>
      <c r="C76" s="57">
        <v>15</v>
      </c>
      <c r="D76" s="57">
        <v>48</v>
      </c>
      <c r="E76" s="57">
        <v>822</v>
      </c>
      <c r="F76" s="57">
        <v>282</v>
      </c>
      <c r="G76" s="57">
        <v>2847</v>
      </c>
      <c r="H76" s="57">
        <v>93</v>
      </c>
      <c r="I76" s="57">
        <v>147</v>
      </c>
      <c r="J76" s="57">
        <v>96</v>
      </c>
      <c r="K76" s="57">
        <v>879</v>
      </c>
      <c r="L76" s="57">
        <v>3810</v>
      </c>
    </row>
    <row r="77" spans="1:12" x14ac:dyDescent="0.25">
      <c r="A77" s="56" t="s">
        <v>296</v>
      </c>
      <c r="B77" s="56" t="s">
        <v>121</v>
      </c>
      <c r="C77" s="57">
        <v>0</v>
      </c>
      <c r="D77" s="57">
        <v>0</v>
      </c>
      <c r="E77" s="57">
        <v>0</v>
      </c>
      <c r="F77" s="57">
        <v>0</v>
      </c>
      <c r="G77" s="57">
        <v>6</v>
      </c>
      <c r="H77" s="57">
        <v>0</v>
      </c>
      <c r="I77" s="57">
        <v>0</v>
      </c>
      <c r="J77" s="57">
        <v>0</v>
      </c>
      <c r="K77" s="57">
        <v>6</v>
      </c>
      <c r="L77" s="57">
        <v>9</v>
      </c>
    </row>
    <row r="78" spans="1:12" x14ac:dyDescent="0.25">
      <c r="A78" s="56" t="s">
        <v>297</v>
      </c>
      <c r="B78" s="56" t="s">
        <v>121</v>
      </c>
      <c r="C78" s="57">
        <v>0</v>
      </c>
      <c r="D78" s="57">
        <v>9</v>
      </c>
      <c r="E78" s="57">
        <v>168</v>
      </c>
      <c r="F78" s="57">
        <v>24</v>
      </c>
      <c r="G78" s="57">
        <v>675</v>
      </c>
      <c r="H78" s="57">
        <v>63</v>
      </c>
      <c r="I78" s="57">
        <v>66</v>
      </c>
      <c r="J78" s="57">
        <v>27</v>
      </c>
      <c r="K78" s="57">
        <v>375</v>
      </c>
      <c r="L78" s="57">
        <v>1209</v>
      </c>
    </row>
    <row r="79" spans="1:12" x14ac:dyDescent="0.25">
      <c r="A79" s="56" t="s">
        <v>298</v>
      </c>
      <c r="B79" s="56" t="s">
        <v>121</v>
      </c>
      <c r="C79" s="57">
        <v>0</v>
      </c>
      <c r="D79" s="57">
        <v>0</v>
      </c>
      <c r="E79" s="57">
        <v>0</v>
      </c>
      <c r="F79" s="57">
        <v>0</v>
      </c>
      <c r="G79" s="57">
        <v>0</v>
      </c>
      <c r="H79" s="57">
        <v>0</v>
      </c>
      <c r="I79" s="57">
        <v>0</v>
      </c>
      <c r="J79" s="57">
        <v>0</v>
      </c>
      <c r="K79" s="57">
        <v>0</v>
      </c>
      <c r="L79" s="57">
        <v>0</v>
      </c>
    </row>
    <row r="80" spans="1:12" x14ac:dyDescent="0.25">
      <c r="A80" s="56" t="s">
        <v>299</v>
      </c>
      <c r="B80" s="56" t="s">
        <v>121</v>
      </c>
      <c r="C80" s="57">
        <v>0</v>
      </c>
      <c r="D80" s="57">
        <v>0</v>
      </c>
      <c r="E80" s="57">
        <v>0</v>
      </c>
      <c r="F80" s="57">
        <v>0</v>
      </c>
      <c r="G80" s="57">
        <v>0</v>
      </c>
      <c r="H80" s="57">
        <v>0</v>
      </c>
      <c r="I80" s="57">
        <v>0</v>
      </c>
      <c r="J80" s="57">
        <v>0</v>
      </c>
      <c r="K80" s="57">
        <v>0</v>
      </c>
      <c r="L80" s="57">
        <v>0</v>
      </c>
    </row>
    <row r="81" spans="1:12" x14ac:dyDescent="0.25">
      <c r="A81" s="56" t="s">
        <v>300</v>
      </c>
      <c r="B81" s="56" t="s">
        <v>121</v>
      </c>
      <c r="C81" s="57">
        <v>0</v>
      </c>
      <c r="D81" s="57">
        <v>0</v>
      </c>
      <c r="E81" s="57">
        <v>0</v>
      </c>
      <c r="F81" s="57">
        <v>0</v>
      </c>
      <c r="G81" s="57">
        <v>0</v>
      </c>
      <c r="H81" s="57">
        <v>0</v>
      </c>
      <c r="I81" s="57">
        <v>0</v>
      </c>
      <c r="J81" s="57">
        <v>0</v>
      </c>
      <c r="K81" s="57">
        <v>0</v>
      </c>
      <c r="L81" s="57">
        <v>0</v>
      </c>
    </row>
    <row r="82" spans="1:12" x14ac:dyDescent="0.25">
      <c r="A82" s="56" t="s">
        <v>301</v>
      </c>
      <c r="B82" s="56" t="s">
        <v>121</v>
      </c>
      <c r="C82" s="57">
        <v>0</v>
      </c>
      <c r="D82" s="57">
        <v>0</v>
      </c>
      <c r="E82" s="57">
        <v>0</v>
      </c>
      <c r="F82" s="57">
        <v>0</v>
      </c>
      <c r="G82" s="57">
        <v>0</v>
      </c>
      <c r="H82" s="57">
        <v>0</v>
      </c>
      <c r="I82" s="57">
        <v>0</v>
      </c>
      <c r="J82" s="57">
        <v>0</v>
      </c>
      <c r="K82" s="57">
        <v>0</v>
      </c>
      <c r="L82" s="57">
        <v>0</v>
      </c>
    </row>
    <row r="83" spans="1:12" x14ac:dyDescent="0.25">
      <c r="A83" s="56" t="s">
        <v>302</v>
      </c>
      <c r="B83" s="56" t="s">
        <v>121</v>
      </c>
      <c r="C83" s="57">
        <v>0</v>
      </c>
      <c r="D83" s="57">
        <v>0</v>
      </c>
      <c r="E83" s="57">
        <v>0</v>
      </c>
      <c r="F83" s="57">
        <v>0</v>
      </c>
      <c r="G83" s="57">
        <v>9</v>
      </c>
      <c r="H83" s="57">
        <v>0</v>
      </c>
      <c r="I83" s="57">
        <v>0</v>
      </c>
      <c r="J83" s="57">
        <v>0</v>
      </c>
      <c r="K83" s="57">
        <v>0</v>
      </c>
      <c r="L83" s="57">
        <v>9</v>
      </c>
    </row>
    <row r="84" spans="1:12" x14ac:dyDescent="0.25">
      <c r="A84" s="56" t="s">
        <v>303</v>
      </c>
      <c r="B84" s="56" t="s">
        <v>121</v>
      </c>
      <c r="C84" s="57">
        <v>0</v>
      </c>
      <c r="D84" s="57">
        <v>0</v>
      </c>
      <c r="E84" s="57">
        <v>12</v>
      </c>
      <c r="F84" s="57">
        <v>0</v>
      </c>
      <c r="G84" s="57">
        <v>0</v>
      </c>
      <c r="H84" s="57">
        <v>0</v>
      </c>
      <c r="I84" s="57">
        <v>0</v>
      </c>
      <c r="J84" s="57">
        <v>0</v>
      </c>
      <c r="K84" s="57">
        <v>0</v>
      </c>
      <c r="L84" s="57">
        <v>12</v>
      </c>
    </row>
    <row r="85" spans="1:12" x14ac:dyDescent="0.25">
      <c r="A85" s="56" t="s">
        <v>304</v>
      </c>
      <c r="B85" s="56" t="s">
        <v>121</v>
      </c>
      <c r="C85" s="57">
        <v>0</v>
      </c>
      <c r="D85" s="57">
        <v>0</v>
      </c>
      <c r="E85" s="57">
        <v>21</v>
      </c>
      <c r="F85" s="57">
        <v>0</v>
      </c>
      <c r="G85" s="57">
        <v>0</v>
      </c>
      <c r="H85" s="57">
        <v>0</v>
      </c>
      <c r="I85" s="57">
        <v>0</v>
      </c>
      <c r="J85" s="57">
        <v>0</v>
      </c>
      <c r="K85" s="57">
        <v>0</v>
      </c>
      <c r="L85" s="57">
        <v>0</v>
      </c>
    </row>
    <row r="86" spans="1:12" x14ac:dyDescent="0.25">
      <c r="A86" s="56" t="s">
        <v>305</v>
      </c>
      <c r="B86" s="56" t="s">
        <v>121</v>
      </c>
      <c r="C86" s="57">
        <v>0</v>
      </c>
      <c r="D86" s="57">
        <v>0</v>
      </c>
      <c r="E86" s="57">
        <v>30</v>
      </c>
      <c r="F86" s="57">
        <v>0</v>
      </c>
      <c r="G86" s="57">
        <v>0</v>
      </c>
      <c r="H86" s="57">
        <v>0</v>
      </c>
      <c r="I86" s="57">
        <v>0</v>
      </c>
      <c r="J86" s="57">
        <v>0</v>
      </c>
      <c r="K86" s="57">
        <v>0</v>
      </c>
      <c r="L86" s="57">
        <v>9</v>
      </c>
    </row>
    <row r="87" spans="1:12" x14ac:dyDescent="0.25">
      <c r="A87" s="56" t="s">
        <v>306</v>
      </c>
      <c r="B87" s="56" t="s">
        <v>121</v>
      </c>
      <c r="C87" s="57">
        <v>0</v>
      </c>
      <c r="D87" s="57">
        <v>0</v>
      </c>
      <c r="E87" s="57">
        <v>0</v>
      </c>
      <c r="F87" s="57">
        <v>0</v>
      </c>
      <c r="G87" s="57">
        <v>0</v>
      </c>
      <c r="H87" s="57">
        <v>0</v>
      </c>
      <c r="I87" s="57">
        <v>0</v>
      </c>
      <c r="J87" s="57">
        <v>0</v>
      </c>
      <c r="K87" s="57">
        <v>0</v>
      </c>
      <c r="L87" s="57">
        <v>6</v>
      </c>
    </row>
    <row r="88" spans="1:12" x14ac:dyDescent="0.25">
      <c r="A88" s="56" t="s">
        <v>307</v>
      </c>
      <c r="B88" s="56" t="s">
        <v>121</v>
      </c>
      <c r="C88" s="57">
        <v>0</v>
      </c>
      <c r="D88" s="57">
        <v>0</v>
      </c>
      <c r="E88" s="57">
        <v>0</v>
      </c>
      <c r="F88" s="57">
        <v>0</v>
      </c>
      <c r="G88" s="57">
        <v>0</v>
      </c>
      <c r="H88" s="57">
        <v>0</v>
      </c>
      <c r="I88" s="57">
        <v>0</v>
      </c>
      <c r="J88" s="57">
        <v>0</v>
      </c>
      <c r="K88" s="57">
        <v>0</v>
      </c>
      <c r="L88" s="57">
        <v>0</v>
      </c>
    </row>
    <row r="89" spans="1:12" x14ac:dyDescent="0.25">
      <c r="A89" s="56" t="s">
        <v>308</v>
      </c>
      <c r="B89" s="56" t="s">
        <v>121</v>
      </c>
      <c r="C89" s="57">
        <v>0</v>
      </c>
      <c r="D89" s="57">
        <v>0</v>
      </c>
      <c r="E89" s="57">
        <v>0</v>
      </c>
      <c r="F89" s="57">
        <v>0</v>
      </c>
      <c r="G89" s="57">
        <v>0</v>
      </c>
      <c r="H89" s="57">
        <v>0</v>
      </c>
      <c r="I89" s="57">
        <v>0</v>
      </c>
      <c r="J89" s="57">
        <v>0</v>
      </c>
      <c r="K89" s="57">
        <v>0</v>
      </c>
      <c r="L89" s="57">
        <v>0</v>
      </c>
    </row>
    <row r="90" spans="1:12" x14ac:dyDescent="0.25">
      <c r="A90" s="56" t="s">
        <v>309</v>
      </c>
      <c r="B90" s="56" t="s">
        <v>8</v>
      </c>
      <c r="C90" s="57">
        <v>0</v>
      </c>
      <c r="D90" s="57">
        <v>453</v>
      </c>
      <c r="E90" s="57">
        <v>4356</v>
      </c>
      <c r="F90" s="57">
        <v>0</v>
      </c>
      <c r="G90" s="57">
        <v>126</v>
      </c>
      <c r="H90" s="57">
        <v>12</v>
      </c>
      <c r="I90" s="57">
        <v>12</v>
      </c>
      <c r="J90" s="57">
        <v>15</v>
      </c>
      <c r="K90" s="57">
        <v>72</v>
      </c>
      <c r="L90" s="57">
        <v>2082</v>
      </c>
    </row>
    <row r="91" spans="1:12" x14ac:dyDescent="0.25">
      <c r="A91" s="56" t="s">
        <v>310</v>
      </c>
      <c r="B91" s="56" t="s">
        <v>121</v>
      </c>
      <c r="C91" s="57">
        <v>0</v>
      </c>
      <c r="D91" s="57">
        <v>0</v>
      </c>
      <c r="E91" s="57">
        <v>0</v>
      </c>
      <c r="F91" s="57">
        <v>0</v>
      </c>
      <c r="G91" s="57">
        <v>0</v>
      </c>
      <c r="H91" s="57">
        <v>0</v>
      </c>
      <c r="I91" s="57">
        <v>0</v>
      </c>
      <c r="J91" s="57">
        <v>0</v>
      </c>
      <c r="K91" s="57">
        <v>0</v>
      </c>
      <c r="L91" s="57">
        <v>0</v>
      </c>
    </row>
    <row r="92" spans="1:12" x14ac:dyDescent="0.25">
      <c r="A92" s="56" t="s">
        <v>311</v>
      </c>
      <c r="B92" s="56" t="s">
        <v>121</v>
      </c>
      <c r="C92" s="57">
        <v>0</v>
      </c>
      <c r="D92" s="57">
        <v>0</v>
      </c>
      <c r="E92" s="57">
        <v>0</v>
      </c>
      <c r="F92" s="57">
        <v>0</v>
      </c>
      <c r="G92" s="57">
        <v>0</v>
      </c>
      <c r="H92" s="57">
        <v>0</v>
      </c>
      <c r="I92" s="57">
        <v>0</v>
      </c>
      <c r="J92" s="57">
        <v>0</v>
      </c>
      <c r="K92" s="57">
        <v>0</v>
      </c>
      <c r="L92" s="57">
        <v>0</v>
      </c>
    </row>
    <row r="93" spans="1:12" x14ac:dyDescent="0.25">
      <c r="A93" s="56" t="s">
        <v>312</v>
      </c>
      <c r="B93" s="56" t="s">
        <v>121</v>
      </c>
      <c r="C93" s="57">
        <v>0</v>
      </c>
      <c r="D93" s="57">
        <v>0</v>
      </c>
      <c r="E93" s="57">
        <v>0</v>
      </c>
      <c r="F93" s="57">
        <v>0</v>
      </c>
      <c r="G93" s="57">
        <v>0</v>
      </c>
      <c r="H93" s="57">
        <v>0</v>
      </c>
      <c r="I93" s="57">
        <v>0</v>
      </c>
      <c r="J93" s="57">
        <v>0</v>
      </c>
      <c r="K93" s="57">
        <v>0</v>
      </c>
      <c r="L93" s="57">
        <v>0</v>
      </c>
    </row>
    <row r="94" spans="1:12" x14ac:dyDescent="0.25">
      <c r="A94" s="56" t="s">
        <v>313</v>
      </c>
      <c r="B94" s="56" t="s">
        <v>232</v>
      </c>
      <c r="C94" s="57">
        <v>0</v>
      </c>
      <c r="D94" s="57">
        <v>0</v>
      </c>
      <c r="E94" s="57">
        <v>69</v>
      </c>
      <c r="F94" s="57">
        <v>12</v>
      </c>
      <c r="G94" s="57">
        <v>324</v>
      </c>
      <c r="H94" s="57">
        <v>153</v>
      </c>
      <c r="I94" s="57">
        <v>60</v>
      </c>
      <c r="J94" s="57">
        <v>24</v>
      </c>
      <c r="K94" s="57">
        <v>159</v>
      </c>
      <c r="L94" s="57">
        <v>543</v>
      </c>
    </row>
    <row r="95" spans="1:12" x14ac:dyDescent="0.25">
      <c r="A95" s="56" t="s">
        <v>314</v>
      </c>
      <c r="B95" s="56" t="s">
        <v>121</v>
      </c>
      <c r="C95" s="57">
        <v>0</v>
      </c>
      <c r="D95" s="57">
        <v>0</v>
      </c>
      <c r="E95" s="57">
        <v>0</v>
      </c>
      <c r="F95" s="57">
        <v>0</v>
      </c>
      <c r="G95" s="57">
        <v>0</v>
      </c>
      <c r="H95" s="57">
        <v>0</v>
      </c>
      <c r="I95" s="57">
        <v>0</v>
      </c>
      <c r="J95" s="57">
        <v>0</v>
      </c>
      <c r="K95" s="57">
        <v>0</v>
      </c>
      <c r="L95" s="57">
        <v>0</v>
      </c>
    </row>
    <row r="96" spans="1:12" x14ac:dyDescent="0.25">
      <c r="A96" s="56" t="s">
        <v>315</v>
      </c>
      <c r="B96" s="56" t="s">
        <v>121</v>
      </c>
      <c r="C96" s="57">
        <v>0</v>
      </c>
      <c r="D96" s="57">
        <v>0</v>
      </c>
      <c r="E96" s="57">
        <v>0</v>
      </c>
      <c r="F96" s="57">
        <v>0</v>
      </c>
      <c r="G96" s="57">
        <v>0</v>
      </c>
      <c r="H96" s="57">
        <v>0</v>
      </c>
      <c r="I96" s="57">
        <v>0</v>
      </c>
      <c r="J96" s="57">
        <v>0</v>
      </c>
      <c r="K96" s="57">
        <v>0</v>
      </c>
      <c r="L96" s="57">
        <v>0</v>
      </c>
    </row>
    <row r="97" spans="1:12" x14ac:dyDescent="0.25">
      <c r="A97" s="56" t="s">
        <v>316</v>
      </c>
      <c r="B97" s="56" t="s">
        <v>228</v>
      </c>
      <c r="C97" s="57">
        <v>0</v>
      </c>
      <c r="D97" s="57">
        <v>0</v>
      </c>
      <c r="E97" s="57">
        <v>24</v>
      </c>
      <c r="F97" s="57">
        <v>0</v>
      </c>
      <c r="G97" s="57">
        <v>66</v>
      </c>
      <c r="H97" s="57">
        <v>6</v>
      </c>
      <c r="I97" s="57">
        <v>12</v>
      </c>
      <c r="J97" s="57">
        <v>12</v>
      </c>
      <c r="K97" s="57">
        <v>63</v>
      </c>
      <c r="L97" s="57">
        <v>366</v>
      </c>
    </row>
    <row r="98" spans="1:12" x14ac:dyDescent="0.25">
      <c r="A98" s="56" t="s">
        <v>317</v>
      </c>
      <c r="B98" s="56" t="s">
        <v>121</v>
      </c>
      <c r="C98" s="57">
        <v>0</v>
      </c>
      <c r="D98" s="57">
        <v>0</v>
      </c>
      <c r="E98" s="57">
        <v>0</v>
      </c>
      <c r="F98" s="57">
        <v>0</v>
      </c>
      <c r="G98" s="57">
        <v>0</v>
      </c>
      <c r="H98" s="57">
        <v>0</v>
      </c>
      <c r="I98" s="57">
        <v>0</v>
      </c>
      <c r="J98" s="57">
        <v>0</v>
      </c>
      <c r="K98" s="57">
        <v>0</v>
      </c>
      <c r="L98" s="57">
        <v>0</v>
      </c>
    </row>
    <row r="99" spans="1:12" x14ac:dyDescent="0.25">
      <c r="A99" s="56" t="s">
        <v>318</v>
      </c>
      <c r="B99" s="56" t="s">
        <v>121</v>
      </c>
      <c r="C99" s="57">
        <v>0</v>
      </c>
      <c r="D99" s="57">
        <v>0</v>
      </c>
      <c r="E99" s="57">
        <v>0</v>
      </c>
      <c r="F99" s="57">
        <v>0</v>
      </c>
      <c r="G99" s="57">
        <v>0</v>
      </c>
      <c r="H99" s="57">
        <v>0</v>
      </c>
      <c r="I99" s="57">
        <v>0</v>
      </c>
      <c r="J99" s="57">
        <v>0</v>
      </c>
      <c r="K99" s="57">
        <v>0</v>
      </c>
      <c r="L99" s="57">
        <v>0</v>
      </c>
    </row>
    <row r="100" spans="1:12" x14ac:dyDescent="0.25">
      <c r="A100" s="56" t="s">
        <v>319</v>
      </c>
      <c r="B100" s="56" t="s">
        <v>121</v>
      </c>
      <c r="C100" s="57">
        <v>0</v>
      </c>
      <c r="D100" s="57">
        <v>0</v>
      </c>
      <c r="E100" s="57">
        <v>0</v>
      </c>
      <c r="F100" s="57">
        <v>0</v>
      </c>
      <c r="G100" s="57">
        <v>0</v>
      </c>
      <c r="H100" s="57">
        <v>0</v>
      </c>
      <c r="I100" s="57">
        <v>0</v>
      </c>
      <c r="J100" s="57">
        <v>0</v>
      </c>
      <c r="K100" s="57">
        <v>0</v>
      </c>
      <c r="L100" s="57">
        <v>0</v>
      </c>
    </row>
    <row r="101" spans="1:12" x14ac:dyDescent="0.25">
      <c r="A101" s="56" t="s">
        <v>320</v>
      </c>
      <c r="B101" s="56" t="s">
        <v>121</v>
      </c>
      <c r="C101" s="57">
        <v>0</v>
      </c>
      <c r="D101" s="57">
        <v>0</v>
      </c>
      <c r="E101" s="57">
        <v>0</v>
      </c>
      <c r="F101" s="57">
        <v>0</v>
      </c>
      <c r="G101" s="57">
        <v>0</v>
      </c>
      <c r="H101" s="57">
        <v>0</v>
      </c>
      <c r="I101" s="57">
        <v>0</v>
      </c>
      <c r="J101" s="57">
        <v>0</v>
      </c>
      <c r="K101" s="57">
        <v>0</v>
      </c>
      <c r="L101" s="57">
        <v>0</v>
      </c>
    </row>
    <row r="102" spans="1:12" x14ac:dyDescent="0.25">
      <c r="A102" s="56" t="s">
        <v>321</v>
      </c>
      <c r="B102" s="56" t="s">
        <v>121</v>
      </c>
      <c r="C102" s="57">
        <v>0</v>
      </c>
      <c r="D102" s="57">
        <v>0</v>
      </c>
      <c r="E102" s="57">
        <v>0</v>
      </c>
      <c r="F102" s="57">
        <v>0</v>
      </c>
      <c r="G102" s="57">
        <v>0</v>
      </c>
      <c r="H102" s="57">
        <v>0</v>
      </c>
      <c r="I102" s="57">
        <v>0</v>
      </c>
      <c r="J102" s="57">
        <v>0</v>
      </c>
      <c r="K102" s="57">
        <v>0</v>
      </c>
      <c r="L102" s="57">
        <v>9</v>
      </c>
    </row>
    <row r="103" spans="1:12" x14ac:dyDescent="0.25">
      <c r="A103" s="56" t="s">
        <v>322</v>
      </c>
      <c r="B103" s="56" t="s">
        <v>121</v>
      </c>
      <c r="C103" s="57">
        <v>0</v>
      </c>
      <c r="D103" s="57">
        <v>0</v>
      </c>
      <c r="E103" s="57">
        <v>0</v>
      </c>
      <c r="F103" s="57">
        <v>0</v>
      </c>
      <c r="G103" s="57">
        <v>0</v>
      </c>
      <c r="H103" s="57">
        <v>0</v>
      </c>
      <c r="I103" s="57">
        <v>0</v>
      </c>
      <c r="J103" s="57">
        <v>0</v>
      </c>
      <c r="K103" s="57">
        <v>0</v>
      </c>
      <c r="L103" s="57">
        <v>0</v>
      </c>
    </row>
    <row r="104" spans="1:12" x14ac:dyDescent="0.25">
      <c r="A104" s="56" t="s">
        <v>323</v>
      </c>
      <c r="B104" s="56" t="s">
        <v>121</v>
      </c>
      <c r="C104" s="57">
        <v>0</v>
      </c>
      <c r="D104" s="57">
        <v>0</v>
      </c>
      <c r="E104" s="57">
        <v>0</v>
      </c>
      <c r="F104" s="57">
        <v>0</v>
      </c>
      <c r="G104" s="57">
        <v>0</v>
      </c>
      <c r="H104" s="57">
        <v>0</v>
      </c>
      <c r="I104" s="57">
        <v>0</v>
      </c>
      <c r="J104" s="57">
        <v>0</v>
      </c>
      <c r="K104" s="57">
        <v>0</v>
      </c>
      <c r="L104" s="57">
        <v>0</v>
      </c>
    </row>
    <row r="105" spans="1:12" x14ac:dyDescent="0.25">
      <c r="A105" s="56" t="s">
        <v>324</v>
      </c>
      <c r="B105" s="56" t="s">
        <v>121</v>
      </c>
      <c r="C105" s="57">
        <v>0</v>
      </c>
      <c r="D105" s="57">
        <v>0</v>
      </c>
      <c r="E105" s="57">
        <v>0</v>
      </c>
      <c r="F105" s="57">
        <v>0</v>
      </c>
      <c r="G105" s="57">
        <v>0</v>
      </c>
      <c r="H105" s="57">
        <v>0</v>
      </c>
      <c r="I105" s="57">
        <v>0</v>
      </c>
      <c r="J105" s="57">
        <v>0</v>
      </c>
      <c r="K105" s="57">
        <v>0</v>
      </c>
      <c r="L105" s="57">
        <v>0</v>
      </c>
    </row>
    <row r="106" spans="1:12" x14ac:dyDescent="0.25">
      <c r="A106" s="56" t="s">
        <v>325</v>
      </c>
      <c r="B106" s="56" t="s">
        <v>121</v>
      </c>
      <c r="C106" s="57">
        <v>0</v>
      </c>
      <c r="D106" s="57">
        <v>0</v>
      </c>
      <c r="E106" s="57">
        <v>0</v>
      </c>
      <c r="F106" s="57">
        <v>0</v>
      </c>
      <c r="G106" s="57">
        <v>6</v>
      </c>
      <c r="H106" s="57">
        <v>0</v>
      </c>
      <c r="I106" s="57">
        <v>0</v>
      </c>
      <c r="J106" s="57">
        <v>0</v>
      </c>
      <c r="K106" s="57">
        <v>0</v>
      </c>
      <c r="L106" s="57">
        <v>24</v>
      </c>
    </row>
    <row r="107" spans="1:12" x14ac:dyDescent="0.25">
      <c r="A107" s="56" t="s">
        <v>326</v>
      </c>
      <c r="B107" s="56" t="s">
        <v>121</v>
      </c>
      <c r="C107" s="57">
        <v>0</v>
      </c>
      <c r="D107" s="57">
        <v>0</v>
      </c>
      <c r="E107" s="57">
        <v>0</v>
      </c>
      <c r="F107" s="57">
        <v>0</v>
      </c>
      <c r="G107" s="57">
        <v>6</v>
      </c>
      <c r="H107" s="57">
        <v>0</v>
      </c>
      <c r="I107" s="57">
        <v>0</v>
      </c>
      <c r="J107" s="57">
        <v>0</v>
      </c>
      <c r="K107" s="57">
        <v>0</v>
      </c>
      <c r="L107" s="57">
        <v>6</v>
      </c>
    </row>
    <row r="108" spans="1:12" x14ac:dyDescent="0.25">
      <c r="A108" s="56" t="s">
        <v>327</v>
      </c>
      <c r="B108" s="56" t="s">
        <v>232</v>
      </c>
      <c r="C108" s="57">
        <v>0</v>
      </c>
      <c r="D108" s="57">
        <v>0</v>
      </c>
      <c r="E108" s="57">
        <v>6</v>
      </c>
      <c r="F108" s="57">
        <v>0</v>
      </c>
      <c r="G108" s="57">
        <v>30</v>
      </c>
      <c r="H108" s="57">
        <v>21</v>
      </c>
      <c r="I108" s="57">
        <v>0</v>
      </c>
      <c r="J108" s="57">
        <v>0</v>
      </c>
      <c r="K108" s="57">
        <v>18</v>
      </c>
      <c r="L108" s="57">
        <v>99</v>
      </c>
    </row>
    <row r="109" spans="1:12" x14ac:dyDescent="0.25">
      <c r="A109" s="56" t="s">
        <v>328</v>
      </c>
      <c r="B109" s="56" t="s">
        <v>121</v>
      </c>
      <c r="C109" s="57">
        <v>0</v>
      </c>
      <c r="D109" s="57">
        <v>24</v>
      </c>
      <c r="E109" s="57">
        <v>198</v>
      </c>
      <c r="F109" s="57">
        <v>33</v>
      </c>
      <c r="G109" s="57">
        <v>615</v>
      </c>
      <c r="H109" s="57">
        <v>27</v>
      </c>
      <c r="I109" s="57">
        <v>75</v>
      </c>
      <c r="J109" s="57">
        <v>42</v>
      </c>
      <c r="K109" s="57">
        <v>198</v>
      </c>
      <c r="L109" s="57">
        <v>714</v>
      </c>
    </row>
    <row r="110" spans="1:12" x14ac:dyDescent="0.25">
      <c r="A110" s="56" t="s">
        <v>329</v>
      </c>
      <c r="B110" s="56" t="s">
        <v>232</v>
      </c>
      <c r="C110" s="57">
        <v>6</v>
      </c>
      <c r="D110" s="57">
        <v>15</v>
      </c>
      <c r="E110" s="57">
        <v>123</v>
      </c>
      <c r="F110" s="57">
        <v>12</v>
      </c>
      <c r="G110" s="57">
        <v>378</v>
      </c>
      <c r="H110" s="57">
        <v>15</v>
      </c>
      <c r="I110" s="57">
        <v>15</v>
      </c>
      <c r="J110" s="57">
        <v>12</v>
      </c>
      <c r="K110" s="57">
        <v>291</v>
      </c>
      <c r="L110" s="57">
        <v>705</v>
      </c>
    </row>
    <row r="111" spans="1:12" x14ac:dyDescent="0.25">
      <c r="A111" s="56" t="s">
        <v>330</v>
      </c>
      <c r="B111" s="56" t="s">
        <v>121</v>
      </c>
      <c r="C111" s="57">
        <v>0</v>
      </c>
      <c r="D111" s="57">
        <v>0</v>
      </c>
      <c r="E111" s="57">
        <v>0</v>
      </c>
      <c r="F111" s="57">
        <v>0</v>
      </c>
      <c r="G111" s="57">
        <v>0</v>
      </c>
      <c r="H111" s="57">
        <v>0</v>
      </c>
      <c r="I111" s="57">
        <v>0</v>
      </c>
      <c r="J111" s="57">
        <v>0</v>
      </c>
      <c r="K111" s="57">
        <v>0</v>
      </c>
      <c r="L111" s="57">
        <v>0</v>
      </c>
    </row>
    <row r="112" spans="1:12" x14ac:dyDescent="0.25">
      <c r="A112" s="56" t="s">
        <v>331</v>
      </c>
      <c r="B112" s="56" t="s">
        <v>121</v>
      </c>
      <c r="C112" s="57">
        <v>0</v>
      </c>
      <c r="D112" s="57">
        <v>0</v>
      </c>
      <c r="E112" s="57">
        <v>0</v>
      </c>
      <c r="F112" s="57">
        <v>0</v>
      </c>
      <c r="G112" s="57">
        <v>0</v>
      </c>
      <c r="H112" s="57">
        <v>0</v>
      </c>
      <c r="I112" s="57">
        <v>0</v>
      </c>
      <c r="J112" s="57">
        <v>0</v>
      </c>
      <c r="K112" s="57">
        <v>0</v>
      </c>
      <c r="L112" s="57">
        <v>39</v>
      </c>
    </row>
    <row r="113" spans="1:12" x14ac:dyDescent="0.25">
      <c r="A113" s="56" t="s">
        <v>332</v>
      </c>
      <c r="B113" s="56" t="s">
        <v>232</v>
      </c>
      <c r="C113" s="57">
        <v>0</v>
      </c>
      <c r="D113" s="57">
        <v>0</v>
      </c>
      <c r="E113" s="57">
        <v>6</v>
      </c>
      <c r="F113" s="57">
        <v>0</v>
      </c>
      <c r="G113" s="57">
        <v>39</v>
      </c>
      <c r="H113" s="57">
        <v>0</v>
      </c>
      <c r="I113" s="57">
        <v>6</v>
      </c>
      <c r="J113" s="57">
        <v>0</v>
      </c>
      <c r="K113" s="57">
        <v>12</v>
      </c>
      <c r="L113" s="57">
        <v>57</v>
      </c>
    </row>
    <row r="114" spans="1:12" x14ac:dyDescent="0.25">
      <c r="A114" s="56" t="s">
        <v>333</v>
      </c>
      <c r="B114" s="56" t="s">
        <v>18</v>
      </c>
      <c r="C114" s="57">
        <v>0</v>
      </c>
      <c r="D114" s="57">
        <v>0</v>
      </c>
      <c r="E114" s="57">
        <v>93</v>
      </c>
      <c r="F114" s="57">
        <v>18</v>
      </c>
      <c r="G114" s="57">
        <v>279</v>
      </c>
      <c r="H114" s="57">
        <v>27</v>
      </c>
      <c r="I114" s="57">
        <v>69</v>
      </c>
      <c r="J114" s="57">
        <v>33</v>
      </c>
      <c r="K114" s="57">
        <v>147</v>
      </c>
      <c r="L114" s="57">
        <v>492</v>
      </c>
    </row>
    <row r="115" spans="1:12" x14ac:dyDescent="0.25">
      <c r="A115" s="56" t="s">
        <v>334</v>
      </c>
      <c r="B115" s="56" t="s">
        <v>121</v>
      </c>
      <c r="C115" s="57">
        <v>0</v>
      </c>
      <c r="D115" s="57">
        <v>0</v>
      </c>
      <c r="E115" s="57">
        <v>0</v>
      </c>
      <c r="F115" s="57">
        <v>0</v>
      </c>
      <c r="G115" s="57">
        <v>0</v>
      </c>
      <c r="H115" s="57">
        <v>0</v>
      </c>
      <c r="I115" s="57">
        <v>0</v>
      </c>
      <c r="J115" s="57">
        <v>0</v>
      </c>
      <c r="K115" s="57">
        <v>0</v>
      </c>
      <c r="L115" s="57">
        <v>0</v>
      </c>
    </row>
    <row r="116" spans="1:12" x14ac:dyDescent="0.25">
      <c r="A116" s="56" t="s">
        <v>335</v>
      </c>
      <c r="B116" s="56" t="s">
        <v>121</v>
      </c>
      <c r="C116" s="57">
        <v>0</v>
      </c>
      <c r="D116" s="57">
        <v>0</v>
      </c>
      <c r="E116" s="57">
        <v>0</v>
      </c>
      <c r="F116" s="57">
        <v>0</v>
      </c>
      <c r="G116" s="57">
        <v>0</v>
      </c>
      <c r="H116" s="57">
        <v>0</v>
      </c>
      <c r="I116" s="57">
        <v>0</v>
      </c>
      <c r="J116" s="57">
        <v>0</v>
      </c>
      <c r="K116" s="57">
        <v>0</v>
      </c>
      <c r="L116" s="57">
        <v>0</v>
      </c>
    </row>
    <row r="117" spans="1:12" x14ac:dyDescent="0.25">
      <c r="A117" s="56" t="s">
        <v>336</v>
      </c>
      <c r="B117" s="56" t="s">
        <v>121</v>
      </c>
      <c r="C117" s="57">
        <v>0</v>
      </c>
      <c r="D117" s="57">
        <v>0</v>
      </c>
      <c r="E117" s="57">
        <v>0</v>
      </c>
      <c r="F117" s="57">
        <v>0</v>
      </c>
      <c r="G117" s="57">
        <v>0</v>
      </c>
      <c r="H117" s="57">
        <v>0</v>
      </c>
      <c r="I117" s="57">
        <v>0</v>
      </c>
      <c r="J117" s="57">
        <v>0</v>
      </c>
      <c r="K117" s="57">
        <v>0</v>
      </c>
      <c r="L117" s="57">
        <v>0</v>
      </c>
    </row>
    <row r="118" spans="1:12" x14ac:dyDescent="0.25">
      <c r="A118" s="56" t="s">
        <v>121</v>
      </c>
      <c r="B118" s="56" t="s">
        <v>121</v>
      </c>
      <c r="C118" s="57">
        <v>15</v>
      </c>
      <c r="D118" s="57">
        <v>48</v>
      </c>
      <c r="E118" s="57">
        <v>156</v>
      </c>
      <c r="F118" s="57">
        <v>24</v>
      </c>
      <c r="G118" s="57">
        <v>333</v>
      </c>
      <c r="H118" s="57">
        <v>42</v>
      </c>
      <c r="I118" s="57">
        <v>108</v>
      </c>
      <c r="J118" s="57">
        <v>54</v>
      </c>
      <c r="K118" s="57">
        <v>201</v>
      </c>
      <c r="L118" s="57">
        <v>1083</v>
      </c>
    </row>
    <row r="119" spans="1:12" x14ac:dyDescent="0.25">
      <c r="A119" s="56" t="s">
        <v>337</v>
      </c>
      <c r="B119" s="56" t="s">
        <v>121</v>
      </c>
      <c r="C119" s="57">
        <v>0</v>
      </c>
      <c r="D119" s="57">
        <v>0</v>
      </c>
      <c r="E119" s="57">
        <v>9</v>
      </c>
      <c r="F119" s="57">
        <v>0</v>
      </c>
      <c r="G119" s="57">
        <v>24</v>
      </c>
      <c r="H119" s="57">
        <v>0</v>
      </c>
      <c r="I119" s="57">
        <v>0</v>
      </c>
      <c r="J119" s="57">
        <v>0</v>
      </c>
      <c r="K119" s="57">
        <v>15</v>
      </c>
      <c r="L119" s="57">
        <v>69</v>
      </c>
    </row>
    <row r="120" spans="1:12" x14ac:dyDescent="0.25">
      <c r="A120" s="56" t="s">
        <v>338</v>
      </c>
      <c r="B120" s="56" t="s">
        <v>121</v>
      </c>
      <c r="C120" s="57">
        <v>0</v>
      </c>
      <c r="D120" s="57">
        <v>0</v>
      </c>
      <c r="E120" s="57">
        <v>0</v>
      </c>
      <c r="F120" s="57">
        <v>0</v>
      </c>
      <c r="G120" s="57">
        <v>0</v>
      </c>
      <c r="H120" s="57">
        <v>0</v>
      </c>
      <c r="I120" s="57">
        <v>0</v>
      </c>
      <c r="J120" s="57">
        <v>0</v>
      </c>
      <c r="K120" s="57">
        <v>0</v>
      </c>
      <c r="L120" s="57">
        <v>0</v>
      </c>
    </row>
    <row r="121" spans="1:12" x14ac:dyDescent="0.25">
      <c r="A121" s="56" t="s">
        <v>339</v>
      </c>
      <c r="B121" s="56" t="s">
        <v>232</v>
      </c>
      <c r="C121" s="57">
        <v>0</v>
      </c>
      <c r="D121" s="57">
        <v>18</v>
      </c>
      <c r="E121" s="57">
        <v>54</v>
      </c>
      <c r="F121" s="57">
        <v>0</v>
      </c>
      <c r="G121" s="57">
        <v>0</v>
      </c>
      <c r="H121" s="57">
        <v>0</v>
      </c>
      <c r="I121" s="57">
        <v>0</v>
      </c>
      <c r="J121" s="57">
        <v>0</v>
      </c>
      <c r="K121" s="57">
        <v>0</v>
      </c>
      <c r="L121" s="57">
        <v>33</v>
      </c>
    </row>
    <row r="122" spans="1:12" x14ac:dyDescent="0.25">
      <c r="A122" s="56" t="s">
        <v>340</v>
      </c>
      <c r="B122" s="56" t="s">
        <v>121</v>
      </c>
      <c r="C122" s="57">
        <v>0</v>
      </c>
      <c r="D122" s="57">
        <v>0</v>
      </c>
      <c r="E122" s="57">
        <v>48</v>
      </c>
      <c r="F122" s="57">
        <v>0</v>
      </c>
      <c r="G122" s="57">
        <v>0</v>
      </c>
      <c r="H122" s="57">
        <v>0</v>
      </c>
      <c r="I122" s="57">
        <v>0</v>
      </c>
      <c r="J122" s="57">
        <v>0</v>
      </c>
      <c r="K122" s="57">
        <v>0</v>
      </c>
      <c r="L122" s="57">
        <v>24</v>
      </c>
    </row>
    <row r="123" spans="1:12" x14ac:dyDescent="0.25">
      <c r="A123" s="56" t="s">
        <v>341</v>
      </c>
      <c r="B123" s="56" t="s">
        <v>121</v>
      </c>
      <c r="C123" s="57">
        <v>0</v>
      </c>
      <c r="D123" s="57">
        <v>0</v>
      </c>
      <c r="E123" s="57">
        <v>0</v>
      </c>
      <c r="F123" s="57">
        <v>0</v>
      </c>
      <c r="G123" s="57">
        <v>0</v>
      </c>
      <c r="H123" s="57">
        <v>0</v>
      </c>
      <c r="I123" s="57">
        <v>0</v>
      </c>
      <c r="J123" s="57">
        <v>0</v>
      </c>
      <c r="K123" s="57">
        <v>0</v>
      </c>
      <c r="L123" s="57">
        <v>24</v>
      </c>
    </row>
    <row r="124" spans="1:12" x14ac:dyDescent="0.25">
      <c r="A124" s="56" t="s">
        <v>342</v>
      </c>
      <c r="B124" s="56" t="s">
        <v>121</v>
      </c>
      <c r="C124" s="57">
        <v>0</v>
      </c>
      <c r="D124" s="57">
        <v>0</v>
      </c>
      <c r="E124" s="57">
        <v>0</v>
      </c>
      <c r="F124" s="57">
        <v>0</v>
      </c>
      <c r="G124" s="57">
        <v>0</v>
      </c>
      <c r="H124" s="57">
        <v>0</v>
      </c>
      <c r="I124" s="57">
        <v>0</v>
      </c>
      <c r="J124" s="57">
        <v>0</v>
      </c>
      <c r="K124" s="57">
        <v>0</v>
      </c>
      <c r="L124" s="57">
        <v>6</v>
      </c>
    </row>
    <row r="125" spans="1:12" x14ac:dyDescent="0.25">
      <c r="A125" s="56" t="s">
        <v>343</v>
      </c>
      <c r="B125" s="56" t="s">
        <v>121</v>
      </c>
      <c r="C125" s="57">
        <v>0</v>
      </c>
      <c r="D125" s="57">
        <v>0</v>
      </c>
      <c r="E125" s="57">
        <v>0</v>
      </c>
      <c r="F125" s="57">
        <v>0</v>
      </c>
      <c r="G125" s="57">
        <v>0</v>
      </c>
      <c r="H125" s="57">
        <v>0</v>
      </c>
      <c r="I125" s="57">
        <v>0</v>
      </c>
      <c r="J125" s="57">
        <v>0</v>
      </c>
      <c r="K125" s="57">
        <v>0</v>
      </c>
      <c r="L125" s="57">
        <v>15</v>
      </c>
    </row>
    <row r="126" spans="1:12" x14ac:dyDescent="0.25">
      <c r="A126" s="56" t="s">
        <v>344</v>
      </c>
      <c r="B126" s="56" t="s">
        <v>121</v>
      </c>
      <c r="C126" s="57">
        <v>0</v>
      </c>
      <c r="D126" s="57">
        <v>0</v>
      </c>
      <c r="E126" s="57">
        <v>0</v>
      </c>
      <c r="F126" s="57">
        <v>0</v>
      </c>
      <c r="G126" s="57">
        <v>0</v>
      </c>
      <c r="H126" s="57">
        <v>0</v>
      </c>
      <c r="I126" s="57">
        <v>0</v>
      </c>
      <c r="J126" s="57">
        <v>0</v>
      </c>
      <c r="K126" s="57">
        <v>0</v>
      </c>
      <c r="L126" s="57">
        <v>0</v>
      </c>
    </row>
    <row r="127" spans="1:12" x14ac:dyDescent="0.25">
      <c r="A127" s="56" t="s">
        <v>345</v>
      </c>
      <c r="B127" s="56" t="s">
        <v>121</v>
      </c>
      <c r="C127" s="57">
        <v>0</v>
      </c>
      <c r="D127" s="57">
        <v>0</v>
      </c>
      <c r="E127" s="57">
        <v>0</v>
      </c>
      <c r="F127" s="57">
        <v>0</v>
      </c>
      <c r="G127" s="57">
        <v>0</v>
      </c>
      <c r="H127" s="57">
        <v>0</v>
      </c>
      <c r="I127" s="57">
        <v>0</v>
      </c>
      <c r="J127" s="57">
        <v>0</v>
      </c>
      <c r="K127" s="57">
        <v>0</v>
      </c>
      <c r="L127" s="57">
        <v>33</v>
      </c>
    </row>
    <row r="128" spans="1:12" x14ac:dyDescent="0.25">
      <c r="A128" s="56" t="s">
        <v>346</v>
      </c>
      <c r="B128" s="56" t="s">
        <v>121</v>
      </c>
      <c r="C128" s="57">
        <v>0</v>
      </c>
      <c r="D128" s="57">
        <v>0</v>
      </c>
      <c r="E128" s="57">
        <v>0</v>
      </c>
      <c r="F128" s="57">
        <v>0</v>
      </c>
      <c r="G128" s="57">
        <v>0</v>
      </c>
      <c r="H128" s="57">
        <v>0</v>
      </c>
      <c r="I128" s="57">
        <v>0</v>
      </c>
      <c r="J128" s="57">
        <v>0</v>
      </c>
      <c r="K128" s="57">
        <v>0</v>
      </c>
      <c r="L128" s="57">
        <v>15</v>
      </c>
    </row>
    <row r="129" spans="1:12" x14ac:dyDescent="0.25">
      <c r="A129" s="56" t="s">
        <v>347</v>
      </c>
      <c r="B129" s="56" t="s">
        <v>121</v>
      </c>
      <c r="C129" s="57">
        <v>0</v>
      </c>
      <c r="D129" s="57">
        <v>0</v>
      </c>
      <c r="E129" s="57">
        <v>0</v>
      </c>
      <c r="F129" s="57">
        <v>0</v>
      </c>
      <c r="G129" s="57">
        <v>0</v>
      </c>
      <c r="H129" s="57">
        <v>0</v>
      </c>
      <c r="I129" s="57">
        <v>0</v>
      </c>
      <c r="J129" s="57">
        <v>0</v>
      </c>
      <c r="K129" s="57">
        <v>0</v>
      </c>
      <c r="L129" s="57">
        <v>12</v>
      </c>
    </row>
    <row r="130" spans="1:12" x14ac:dyDescent="0.25">
      <c r="A130" s="56" t="s">
        <v>348</v>
      </c>
      <c r="B130" s="56" t="s">
        <v>121</v>
      </c>
      <c r="C130" s="57">
        <v>0</v>
      </c>
      <c r="D130" s="57">
        <v>0</v>
      </c>
      <c r="E130" s="57">
        <v>0</v>
      </c>
      <c r="F130" s="57">
        <v>0</v>
      </c>
      <c r="G130" s="57">
        <v>0</v>
      </c>
      <c r="H130" s="57">
        <v>0</v>
      </c>
      <c r="I130" s="57">
        <v>0</v>
      </c>
      <c r="J130" s="57">
        <v>0</v>
      </c>
      <c r="K130" s="57">
        <v>0</v>
      </c>
      <c r="L130" s="57">
        <v>0</v>
      </c>
    </row>
    <row r="131" spans="1:12" x14ac:dyDescent="0.25">
      <c r="A131" s="56" t="s">
        <v>349</v>
      </c>
      <c r="B131" s="56" t="s">
        <v>121</v>
      </c>
      <c r="C131" s="57">
        <v>0</v>
      </c>
      <c r="D131" s="57">
        <v>0</v>
      </c>
      <c r="E131" s="57">
        <v>0</v>
      </c>
      <c r="F131" s="57">
        <v>0</v>
      </c>
      <c r="G131" s="57">
        <v>0</v>
      </c>
      <c r="H131" s="57">
        <v>0</v>
      </c>
      <c r="I131" s="57">
        <v>0</v>
      </c>
      <c r="J131" s="57">
        <v>0</v>
      </c>
      <c r="K131" s="57">
        <v>0</v>
      </c>
      <c r="L131" s="57">
        <v>0</v>
      </c>
    </row>
    <row r="132" spans="1:12" x14ac:dyDescent="0.25">
      <c r="A132" s="56" t="s">
        <v>350</v>
      </c>
      <c r="B132" s="56" t="s">
        <v>121</v>
      </c>
      <c r="C132" s="57">
        <v>0</v>
      </c>
      <c r="D132" s="57">
        <v>0</v>
      </c>
      <c r="E132" s="57">
        <v>0</v>
      </c>
      <c r="F132" s="57">
        <v>0</v>
      </c>
      <c r="G132" s="57">
        <v>0</v>
      </c>
      <c r="H132" s="57">
        <v>0</v>
      </c>
      <c r="I132" s="57">
        <v>0</v>
      </c>
      <c r="J132" s="57">
        <v>0</v>
      </c>
      <c r="K132" s="57">
        <v>0</v>
      </c>
      <c r="L132" s="57">
        <v>6</v>
      </c>
    </row>
    <row r="133" spans="1:12" x14ac:dyDescent="0.25">
      <c r="A133" s="56" t="s">
        <v>351</v>
      </c>
      <c r="B133" s="56" t="s">
        <v>18</v>
      </c>
      <c r="C133" s="57">
        <v>0</v>
      </c>
      <c r="D133" s="57">
        <v>0</v>
      </c>
      <c r="E133" s="57">
        <v>15</v>
      </c>
      <c r="F133" s="57">
        <v>0</v>
      </c>
      <c r="G133" s="57">
        <v>663</v>
      </c>
      <c r="H133" s="57">
        <v>30</v>
      </c>
      <c r="I133" s="57">
        <v>9</v>
      </c>
      <c r="J133" s="57">
        <v>18</v>
      </c>
      <c r="K133" s="57">
        <v>72</v>
      </c>
      <c r="L133" s="57">
        <v>108</v>
      </c>
    </row>
    <row r="134" spans="1:12" x14ac:dyDescent="0.25">
      <c r="A134" s="56" t="s">
        <v>352</v>
      </c>
      <c r="B134" s="56" t="s">
        <v>121</v>
      </c>
      <c r="C134" s="57">
        <v>0</v>
      </c>
      <c r="D134" s="57">
        <v>0</v>
      </c>
      <c r="E134" s="57">
        <v>0</v>
      </c>
      <c r="F134" s="57">
        <v>0</v>
      </c>
      <c r="G134" s="57">
        <v>0</v>
      </c>
      <c r="H134" s="57">
        <v>0</v>
      </c>
      <c r="I134" s="57">
        <v>0</v>
      </c>
      <c r="J134" s="57">
        <v>0</v>
      </c>
      <c r="K134" s="57">
        <v>0</v>
      </c>
      <c r="L134" s="57">
        <v>0</v>
      </c>
    </row>
    <row r="135" spans="1:12" x14ac:dyDescent="0.25">
      <c r="A135" s="56" t="s">
        <v>353</v>
      </c>
      <c r="B135" s="56" t="s">
        <v>121</v>
      </c>
      <c r="C135" s="57">
        <v>0</v>
      </c>
      <c r="D135" s="57">
        <v>0</v>
      </c>
      <c r="E135" s="57">
        <v>0</v>
      </c>
      <c r="F135" s="57">
        <v>0</v>
      </c>
      <c r="G135" s="57">
        <v>0</v>
      </c>
      <c r="H135" s="57">
        <v>0</v>
      </c>
      <c r="I135" s="57">
        <v>0</v>
      </c>
      <c r="J135" s="57">
        <v>0</v>
      </c>
      <c r="K135" s="57">
        <v>0</v>
      </c>
      <c r="L135" s="57">
        <v>0</v>
      </c>
    </row>
    <row r="136" spans="1:12" x14ac:dyDescent="0.25">
      <c r="A136" s="56" t="s">
        <v>354</v>
      </c>
      <c r="B136" s="56" t="s">
        <v>121</v>
      </c>
      <c r="C136" s="57">
        <v>0</v>
      </c>
      <c r="D136" s="57">
        <v>0</v>
      </c>
      <c r="E136" s="57">
        <v>0</v>
      </c>
      <c r="F136" s="57">
        <v>0</v>
      </c>
      <c r="G136" s="57">
        <v>0</v>
      </c>
      <c r="H136" s="57">
        <v>0</v>
      </c>
      <c r="I136" s="57">
        <v>0</v>
      </c>
      <c r="J136" s="57">
        <v>0</v>
      </c>
      <c r="K136" s="57">
        <v>0</v>
      </c>
      <c r="L136" s="57">
        <v>0</v>
      </c>
    </row>
    <row r="137" spans="1:12" x14ac:dyDescent="0.25">
      <c r="A137" s="56" t="s">
        <v>355</v>
      </c>
      <c r="B137" s="56" t="s">
        <v>121</v>
      </c>
      <c r="C137" s="57">
        <v>0</v>
      </c>
      <c r="D137" s="57">
        <v>0</v>
      </c>
      <c r="E137" s="57">
        <v>0</v>
      </c>
      <c r="F137" s="57">
        <v>0</v>
      </c>
      <c r="G137" s="57">
        <v>0</v>
      </c>
      <c r="H137" s="57">
        <v>0</v>
      </c>
      <c r="I137" s="57">
        <v>0</v>
      </c>
      <c r="J137" s="57">
        <v>0</v>
      </c>
      <c r="K137" s="57">
        <v>0</v>
      </c>
      <c r="L137" s="57">
        <v>0</v>
      </c>
    </row>
    <row r="138" spans="1:12" x14ac:dyDescent="0.25">
      <c r="A138" s="56" t="s">
        <v>356</v>
      </c>
      <c r="B138" s="56" t="s">
        <v>121</v>
      </c>
      <c r="C138" s="57">
        <v>0</v>
      </c>
      <c r="D138" s="57">
        <v>0</v>
      </c>
      <c r="E138" s="57">
        <v>0</v>
      </c>
      <c r="F138" s="57">
        <v>0</v>
      </c>
      <c r="G138" s="57">
        <v>0</v>
      </c>
      <c r="H138" s="57">
        <v>0</v>
      </c>
      <c r="I138" s="57">
        <v>0</v>
      </c>
      <c r="J138" s="57">
        <v>0</v>
      </c>
      <c r="K138" s="57">
        <v>0</v>
      </c>
      <c r="L138" s="57">
        <v>0</v>
      </c>
    </row>
    <row r="139" spans="1:12" x14ac:dyDescent="0.25">
      <c r="A139" s="56" t="s">
        <v>357</v>
      </c>
      <c r="B139" s="56" t="s">
        <v>221</v>
      </c>
      <c r="C139" s="57">
        <v>0</v>
      </c>
      <c r="D139" s="57">
        <v>1281</v>
      </c>
      <c r="E139" s="57">
        <v>0</v>
      </c>
      <c r="F139" s="57">
        <v>0</v>
      </c>
      <c r="G139" s="57">
        <v>0</v>
      </c>
      <c r="H139" s="57">
        <v>0</v>
      </c>
      <c r="I139" s="57">
        <v>0</v>
      </c>
      <c r="J139" s="57">
        <v>0</v>
      </c>
      <c r="K139" s="57">
        <v>0</v>
      </c>
      <c r="L139" s="57">
        <v>51</v>
      </c>
    </row>
    <row r="140" spans="1:12" x14ac:dyDescent="0.25">
      <c r="A140" s="56" t="s">
        <v>358</v>
      </c>
      <c r="B140" s="56" t="s">
        <v>228</v>
      </c>
      <c r="C140" s="57">
        <v>0</v>
      </c>
      <c r="D140" s="57">
        <v>0</v>
      </c>
      <c r="E140" s="57">
        <v>93</v>
      </c>
      <c r="F140" s="57">
        <v>0</v>
      </c>
      <c r="G140" s="57">
        <v>315</v>
      </c>
      <c r="H140" s="57">
        <v>30</v>
      </c>
      <c r="I140" s="57">
        <v>105</v>
      </c>
      <c r="J140" s="57">
        <v>99</v>
      </c>
      <c r="K140" s="57">
        <v>459</v>
      </c>
      <c r="L140" s="57">
        <v>3084</v>
      </c>
    </row>
    <row r="141" spans="1:12" x14ac:dyDescent="0.25">
      <c r="A141" s="56" t="s">
        <v>359</v>
      </c>
      <c r="B141" s="56" t="s">
        <v>121</v>
      </c>
      <c r="C141" s="57">
        <v>0</v>
      </c>
      <c r="D141" s="57">
        <v>0</v>
      </c>
      <c r="E141" s="57">
        <v>0</v>
      </c>
      <c r="F141" s="57">
        <v>0</v>
      </c>
      <c r="G141" s="57">
        <v>0</v>
      </c>
      <c r="H141" s="57">
        <v>0</v>
      </c>
      <c r="I141" s="57">
        <v>0</v>
      </c>
      <c r="J141" s="57">
        <v>0</v>
      </c>
      <c r="K141" s="57">
        <v>0</v>
      </c>
      <c r="L141" s="57">
        <v>42</v>
      </c>
    </row>
    <row r="142" spans="1:12" x14ac:dyDescent="0.25">
      <c r="A142" s="56" t="s">
        <v>360</v>
      </c>
      <c r="B142" s="56" t="s">
        <v>121</v>
      </c>
      <c r="C142" s="57">
        <v>0</v>
      </c>
      <c r="D142" s="57">
        <v>0</v>
      </c>
      <c r="E142" s="57">
        <v>0</v>
      </c>
      <c r="F142" s="57">
        <v>0</v>
      </c>
      <c r="G142" s="57">
        <v>0</v>
      </c>
      <c r="H142" s="57">
        <v>0</v>
      </c>
      <c r="I142" s="57">
        <v>0</v>
      </c>
      <c r="J142" s="57">
        <v>0</v>
      </c>
      <c r="K142" s="57">
        <v>0</v>
      </c>
      <c r="L142" s="57">
        <v>0</v>
      </c>
    </row>
    <row r="143" spans="1:12" x14ac:dyDescent="0.25">
      <c r="A143" s="56" t="s">
        <v>361</v>
      </c>
      <c r="B143" s="56" t="s">
        <v>121</v>
      </c>
      <c r="C143" s="57">
        <v>0</v>
      </c>
      <c r="D143" s="57">
        <v>0</v>
      </c>
      <c r="E143" s="57">
        <v>6</v>
      </c>
      <c r="F143" s="57">
        <v>0</v>
      </c>
      <c r="G143" s="57">
        <v>9</v>
      </c>
      <c r="H143" s="57">
        <v>0</v>
      </c>
      <c r="I143" s="57">
        <v>0</v>
      </c>
      <c r="J143" s="57">
        <v>0</v>
      </c>
      <c r="K143" s="57">
        <v>0</v>
      </c>
      <c r="L143" s="57">
        <v>27</v>
      </c>
    </row>
    <row r="144" spans="1:12" x14ac:dyDescent="0.25">
      <c r="A144" s="56" t="s">
        <v>362</v>
      </c>
      <c r="B144" s="56" t="s">
        <v>121</v>
      </c>
      <c r="C144" s="57">
        <v>0</v>
      </c>
      <c r="D144" s="57">
        <v>0</v>
      </c>
      <c r="E144" s="57">
        <v>0</v>
      </c>
      <c r="F144" s="57">
        <v>0</v>
      </c>
      <c r="G144" s="57">
        <v>0</v>
      </c>
      <c r="H144" s="57">
        <v>0</v>
      </c>
      <c r="I144" s="57">
        <v>0</v>
      </c>
      <c r="J144" s="57">
        <v>0</v>
      </c>
      <c r="K144" s="57">
        <v>0</v>
      </c>
      <c r="L144" s="57">
        <v>0</v>
      </c>
    </row>
    <row r="145" spans="1:12" x14ac:dyDescent="0.25">
      <c r="A145" s="56" t="s">
        <v>363</v>
      </c>
      <c r="B145" s="56" t="s">
        <v>236</v>
      </c>
      <c r="C145" s="57">
        <v>0</v>
      </c>
      <c r="D145" s="57">
        <v>0</v>
      </c>
      <c r="E145" s="57">
        <v>24</v>
      </c>
      <c r="F145" s="57">
        <v>9</v>
      </c>
      <c r="G145" s="57">
        <v>81</v>
      </c>
      <c r="H145" s="57">
        <v>0</v>
      </c>
      <c r="I145" s="57">
        <v>9</v>
      </c>
      <c r="J145" s="57">
        <v>0</v>
      </c>
      <c r="K145" s="57">
        <v>33</v>
      </c>
      <c r="L145" s="57">
        <v>135</v>
      </c>
    </row>
    <row r="146" spans="1:12" x14ac:dyDescent="0.25">
      <c r="A146" s="56" t="s">
        <v>364</v>
      </c>
      <c r="B146" s="56" t="s">
        <v>121</v>
      </c>
      <c r="C146" s="57">
        <v>0</v>
      </c>
      <c r="D146" s="57">
        <v>0</v>
      </c>
      <c r="E146" s="57">
        <v>0</v>
      </c>
      <c r="F146" s="57">
        <v>0</v>
      </c>
      <c r="G146" s="57">
        <v>0</v>
      </c>
      <c r="H146" s="57">
        <v>0</v>
      </c>
      <c r="I146" s="57">
        <v>0</v>
      </c>
      <c r="J146" s="57">
        <v>0</v>
      </c>
      <c r="K146" s="57">
        <v>0</v>
      </c>
      <c r="L146" s="57">
        <v>9</v>
      </c>
    </row>
    <row r="147" spans="1:12" x14ac:dyDescent="0.25">
      <c r="A147" s="56" t="s">
        <v>365</v>
      </c>
      <c r="B147" s="56" t="s">
        <v>121</v>
      </c>
      <c r="C147" s="57">
        <v>0</v>
      </c>
      <c r="D147" s="57">
        <v>0</v>
      </c>
      <c r="E147" s="57">
        <v>33</v>
      </c>
      <c r="F147" s="57">
        <v>0</v>
      </c>
      <c r="G147" s="57">
        <v>120</v>
      </c>
      <c r="H147" s="57">
        <v>6</v>
      </c>
      <c r="I147" s="57">
        <v>9</v>
      </c>
      <c r="J147" s="57">
        <v>0</v>
      </c>
      <c r="K147" s="57">
        <v>54</v>
      </c>
      <c r="L147" s="57">
        <v>123</v>
      </c>
    </row>
    <row r="148" spans="1:12" x14ac:dyDescent="0.25">
      <c r="A148" s="56" t="s">
        <v>366</v>
      </c>
      <c r="B148" s="56" t="s">
        <v>121</v>
      </c>
      <c r="C148" s="57">
        <v>0</v>
      </c>
      <c r="D148" s="57">
        <v>0</v>
      </c>
      <c r="E148" s="57">
        <v>0</v>
      </c>
      <c r="F148" s="57">
        <v>0</v>
      </c>
      <c r="G148" s="57">
        <v>21</v>
      </c>
      <c r="H148" s="57">
        <v>0</v>
      </c>
      <c r="I148" s="57">
        <v>0</v>
      </c>
      <c r="J148" s="57">
        <v>0</v>
      </c>
      <c r="K148" s="57">
        <v>6</v>
      </c>
      <c r="L148" s="57">
        <v>27</v>
      </c>
    </row>
    <row r="149" spans="1:12" x14ac:dyDescent="0.25">
      <c r="A149" s="56" t="s">
        <v>367</v>
      </c>
      <c r="B149" s="56" t="s">
        <v>236</v>
      </c>
      <c r="C149" s="57">
        <v>0</v>
      </c>
      <c r="D149" s="57">
        <v>0</v>
      </c>
      <c r="E149" s="57">
        <v>33</v>
      </c>
      <c r="F149" s="57">
        <v>9</v>
      </c>
      <c r="G149" s="57">
        <v>405</v>
      </c>
      <c r="H149" s="57">
        <v>84</v>
      </c>
      <c r="I149" s="57">
        <v>57</v>
      </c>
      <c r="J149" s="57">
        <v>24</v>
      </c>
      <c r="K149" s="57">
        <v>66</v>
      </c>
      <c r="L149" s="57">
        <v>270</v>
      </c>
    </row>
    <row r="150" spans="1:12" x14ac:dyDescent="0.25">
      <c r="A150" s="56" t="s">
        <v>368</v>
      </c>
      <c r="B150" s="56" t="s">
        <v>121</v>
      </c>
      <c r="C150" s="57">
        <v>0</v>
      </c>
      <c r="D150" s="57">
        <v>0</v>
      </c>
      <c r="E150" s="57">
        <v>0</v>
      </c>
      <c r="F150" s="57">
        <v>0</v>
      </c>
      <c r="G150" s="57">
        <v>0</v>
      </c>
      <c r="H150" s="57">
        <v>0</v>
      </c>
      <c r="I150" s="57">
        <v>0</v>
      </c>
      <c r="J150" s="57">
        <v>0</v>
      </c>
      <c r="K150" s="57">
        <v>0</v>
      </c>
      <c r="L150" s="57">
        <v>0</v>
      </c>
    </row>
    <row r="151" spans="1:12" x14ac:dyDescent="0.25">
      <c r="A151" s="56" t="s">
        <v>369</v>
      </c>
      <c r="B151" s="56" t="s">
        <v>121</v>
      </c>
      <c r="C151" s="57">
        <v>0</v>
      </c>
      <c r="D151" s="57">
        <v>0</v>
      </c>
      <c r="E151" s="57">
        <v>0</v>
      </c>
      <c r="F151" s="57">
        <v>0</v>
      </c>
      <c r="G151" s="57">
        <v>0</v>
      </c>
      <c r="H151" s="57">
        <v>0</v>
      </c>
      <c r="I151" s="57">
        <v>0</v>
      </c>
      <c r="J151" s="57">
        <v>0</v>
      </c>
      <c r="K151" s="57">
        <v>0</v>
      </c>
      <c r="L151" s="57">
        <v>6</v>
      </c>
    </row>
    <row r="152" spans="1:12" x14ac:dyDescent="0.25">
      <c r="A152" s="56" t="s">
        <v>370</v>
      </c>
      <c r="B152" s="56" t="s">
        <v>121</v>
      </c>
      <c r="C152" s="57">
        <v>0</v>
      </c>
      <c r="D152" s="57">
        <v>0</v>
      </c>
      <c r="E152" s="57">
        <v>0</v>
      </c>
      <c r="F152" s="57">
        <v>0</v>
      </c>
      <c r="G152" s="57">
        <v>0</v>
      </c>
      <c r="H152" s="57">
        <v>0</v>
      </c>
      <c r="I152" s="57">
        <v>0</v>
      </c>
      <c r="J152" s="57">
        <v>0</v>
      </c>
      <c r="K152" s="57">
        <v>0</v>
      </c>
      <c r="L152" s="57">
        <v>0</v>
      </c>
    </row>
    <row r="153" spans="1:12" x14ac:dyDescent="0.25">
      <c r="A153" s="56" t="s">
        <v>371</v>
      </c>
      <c r="B153" s="56" t="s">
        <v>121</v>
      </c>
      <c r="C153" s="57">
        <v>0</v>
      </c>
      <c r="D153" s="57">
        <v>0</v>
      </c>
      <c r="E153" s="57">
        <v>9</v>
      </c>
      <c r="F153" s="57">
        <v>0</v>
      </c>
      <c r="G153" s="57">
        <v>18</v>
      </c>
      <c r="H153" s="57">
        <v>6</v>
      </c>
      <c r="I153" s="57">
        <v>6</v>
      </c>
      <c r="J153" s="57">
        <v>0</v>
      </c>
      <c r="K153" s="57">
        <v>9</v>
      </c>
      <c r="L153" s="57">
        <v>48</v>
      </c>
    </row>
    <row r="154" spans="1:12" x14ac:dyDescent="0.25">
      <c r="A154" s="56" t="s">
        <v>372</v>
      </c>
      <c r="B154" s="56" t="s">
        <v>121</v>
      </c>
      <c r="C154" s="57">
        <v>0</v>
      </c>
      <c r="D154" s="57">
        <v>0</v>
      </c>
      <c r="E154" s="57">
        <v>0</v>
      </c>
      <c r="F154" s="57">
        <v>0</v>
      </c>
      <c r="G154" s="57">
        <v>0</v>
      </c>
      <c r="H154" s="57">
        <v>0</v>
      </c>
      <c r="I154" s="57">
        <v>0</v>
      </c>
      <c r="J154" s="57">
        <v>0</v>
      </c>
      <c r="K154" s="57">
        <v>0</v>
      </c>
      <c r="L154" s="57">
        <v>0</v>
      </c>
    </row>
    <row r="155" spans="1:12" x14ac:dyDescent="0.25">
      <c r="A155" s="56" t="s">
        <v>373</v>
      </c>
      <c r="B155" s="56" t="s">
        <v>121</v>
      </c>
      <c r="C155" s="57">
        <v>0</v>
      </c>
      <c r="D155" s="57">
        <v>0</v>
      </c>
      <c r="E155" s="57">
        <v>0</v>
      </c>
      <c r="F155" s="57">
        <v>0</v>
      </c>
      <c r="G155" s="57">
        <v>0</v>
      </c>
      <c r="H155" s="57">
        <v>0</v>
      </c>
      <c r="I155" s="57">
        <v>0</v>
      </c>
      <c r="J155" s="57">
        <v>0</v>
      </c>
      <c r="K155" s="57">
        <v>6</v>
      </c>
      <c r="L155" s="57">
        <v>9</v>
      </c>
    </row>
    <row r="156" spans="1:12" x14ac:dyDescent="0.25">
      <c r="A156" s="56" t="s">
        <v>374</v>
      </c>
      <c r="B156" s="56" t="s">
        <v>121</v>
      </c>
      <c r="C156" s="57">
        <v>0</v>
      </c>
      <c r="D156" s="57">
        <v>0</v>
      </c>
      <c r="E156" s="57">
        <v>0</v>
      </c>
      <c r="F156" s="57">
        <v>0</v>
      </c>
      <c r="G156" s="57">
        <v>0</v>
      </c>
      <c r="H156" s="57">
        <v>0</v>
      </c>
      <c r="I156" s="57">
        <v>0</v>
      </c>
      <c r="J156" s="57">
        <v>0</v>
      </c>
      <c r="K156" s="57">
        <v>0</v>
      </c>
      <c r="L156" s="57">
        <v>0</v>
      </c>
    </row>
    <row r="157" spans="1:12" x14ac:dyDescent="0.25">
      <c r="A157" s="56" t="s">
        <v>375</v>
      </c>
      <c r="B157" s="56" t="s">
        <v>121</v>
      </c>
      <c r="C157" s="57">
        <v>0</v>
      </c>
      <c r="D157" s="57">
        <v>0</v>
      </c>
      <c r="E157" s="57">
        <v>0</v>
      </c>
      <c r="F157" s="57">
        <v>0</v>
      </c>
      <c r="G157" s="57">
        <v>0</v>
      </c>
      <c r="H157" s="57">
        <v>0</v>
      </c>
      <c r="I157" s="57">
        <v>0</v>
      </c>
      <c r="J157" s="57">
        <v>0</v>
      </c>
      <c r="K157" s="57">
        <v>0</v>
      </c>
      <c r="L157" s="57">
        <v>0</v>
      </c>
    </row>
    <row r="158" spans="1:12" x14ac:dyDescent="0.25">
      <c r="A158" s="56" t="s">
        <v>376</v>
      </c>
      <c r="B158" s="56" t="s">
        <v>121</v>
      </c>
      <c r="C158" s="57">
        <v>0</v>
      </c>
      <c r="D158" s="57">
        <v>0</v>
      </c>
      <c r="E158" s="57">
        <v>0</v>
      </c>
      <c r="F158" s="57">
        <v>0</v>
      </c>
      <c r="G158" s="57">
        <v>0</v>
      </c>
      <c r="H158" s="57">
        <v>0</v>
      </c>
      <c r="I158" s="57">
        <v>0</v>
      </c>
      <c r="J158" s="57">
        <v>0</v>
      </c>
      <c r="K158" s="57">
        <v>0</v>
      </c>
      <c r="L158" s="57">
        <v>0</v>
      </c>
    </row>
    <row r="159" spans="1:12" x14ac:dyDescent="0.25">
      <c r="A159" s="56" t="s">
        <v>377</v>
      </c>
      <c r="B159" s="56" t="s">
        <v>121</v>
      </c>
      <c r="C159" s="57">
        <v>0</v>
      </c>
      <c r="D159" s="57">
        <v>0</v>
      </c>
      <c r="E159" s="57">
        <v>0</v>
      </c>
      <c r="F159" s="57">
        <v>0</v>
      </c>
      <c r="G159" s="57">
        <v>0</v>
      </c>
      <c r="H159" s="57">
        <v>0</v>
      </c>
      <c r="I159" s="57">
        <v>12</v>
      </c>
      <c r="J159" s="57">
        <v>0</v>
      </c>
      <c r="K159" s="57">
        <v>0</v>
      </c>
      <c r="L159" s="57">
        <v>18</v>
      </c>
    </row>
    <row r="160" spans="1:12" x14ac:dyDescent="0.25">
      <c r="A160" s="61" t="s">
        <v>378</v>
      </c>
      <c r="B160" s="61" t="s">
        <v>121</v>
      </c>
      <c r="C160" s="62">
        <v>0</v>
      </c>
      <c r="D160" s="62">
        <v>0</v>
      </c>
      <c r="E160" s="62">
        <v>0</v>
      </c>
      <c r="F160" s="62">
        <v>0</v>
      </c>
      <c r="G160" s="62">
        <v>0</v>
      </c>
      <c r="H160" s="62">
        <v>0</v>
      </c>
      <c r="I160" s="62">
        <v>0</v>
      </c>
      <c r="J160" s="62">
        <v>0</v>
      </c>
      <c r="K160" s="62">
        <v>0</v>
      </c>
      <c r="L160" s="62">
        <v>0</v>
      </c>
    </row>
    <row r="163" spans="1:11" x14ac:dyDescent="0.25">
      <c r="A163" s="2" t="s">
        <v>405</v>
      </c>
    </row>
    <row r="164" spans="1:11" x14ac:dyDescent="0.25">
      <c r="A164" s="2"/>
    </row>
    <row r="165" spans="1:11" x14ac:dyDescent="0.25">
      <c r="A165" s="63" t="s">
        <v>379</v>
      </c>
    </row>
    <row r="166" spans="1:11" x14ac:dyDescent="0.25">
      <c r="A166" s="4"/>
      <c r="B166" s="3"/>
      <c r="C166" s="3"/>
      <c r="D166" s="3"/>
      <c r="E166" s="3"/>
      <c r="F166" s="3"/>
      <c r="G166" s="3"/>
      <c r="H166" s="3"/>
      <c r="I166" s="3"/>
      <c r="J166" s="3"/>
      <c r="K166" s="3"/>
    </row>
    <row r="167" spans="1:11" x14ac:dyDescent="0.25">
      <c r="A167" s="180" t="s">
        <v>380</v>
      </c>
      <c r="B167" s="182" t="s">
        <v>381</v>
      </c>
      <c r="C167" s="182"/>
      <c r="D167" s="182"/>
      <c r="E167" s="182"/>
      <c r="F167" s="182"/>
      <c r="G167" s="182"/>
      <c r="H167" s="182"/>
      <c r="I167" s="182"/>
      <c r="J167" s="182"/>
      <c r="K167" s="182"/>
    </row>
    <row r="168" spans="1:11" x14ac:dyDescent="0.25">
      <c r="A168" s="181"/>
      <c r="B168" s="4" t="s">
        <v>5</v>
      </c>
      <c r="C168" s="4" t="s">
        <v>7</v>
      </c>
      <c r="D168" s="4" t="s">
        <v>9</v>
      </c>
      <c r="E168" s="4" t="s">
        <v>11</v>
      </c>
      <c r="F168" s="4" t="s">
        <v>19</v>
      </c>
      <c r="G168" s="4" t="s">
        <v>13</v>
      </c>
      <c r="H168" s="4" t="s">
        <v>15</v>
      </c>
      <c r="I168" s="4" t="s">
        <v>17</v>
      </c>
      <c r="J168" s="4" t="s">
        <v>21</v>
      </c>
      <c r="K168" s="4" t="s">
        <v>23</v>
      </c>
    </row>
    <row r="169" spans="1:11" x14ac:dyDescent="0.25">
      <c r="A169" s="5" t="s">
        <v>5</v>
      </c>
      <c r="B169" s="5">
        <v>2400</v>
      </c>
      <c r="C169" s="5"/>
      <c r="D169" s="5"/>
      <c r="E169" s="5"/>
      <c r="F169" s="5"/>
      <c r="G169" s="5"/>
      <c r="H169" s="5"/>
      <c r="I169" s="5"/>
      <c r="J169" s="5"/>
      <c r="K169" s="5"/>
    </row>
    <row r="170" spans="1:11" x14ac:dyDescent="0.25">
      <c r="A170" s="5" t="s">
        <v>7</v>
      </c>
      <c r="B170" s="5"/>
      <c r="C170" s="5">
        <v>7242</v>
      </c>
      <c r="D170" s="5"/>
      <c r="E170" s="5"/>
      <c r="F170" s="5"/>
      <c r="G170" s="5"/>
      <c r="H170" s="5"/>
      <c r="I170" s="5"/>
      <c r="J170" s="5"/>
      <c r="K170" s="5"/>
    </row>
    <row r="171" spans="1:11" x14ac:dyDescent="0.25">
      <c r="A171" s="5" t="s">
        <v>9</v>
      </c>
      <c r="B171" s="5"/>
      <c r="C171" s="5"/>
      <c r="D171" s="5">
        <v>8937</v>
      </c>
      <c r="E171" s="5"/>
      <c r="F171" s="5"/>
      <c r="G171" s="5"/>
      <c r="H171" s="5"/>
      <c r="I171" s="5"/>
      <c r="J171" s="5"/>
      <c r="K171" s="5"/>
    </row>
    <row r="172" spans="1:11" x14ac:dyDescent="0.25">
      <c r="A172" s="5" t="s">
        <v>11</v>
      </c>
      <c r="B172" s="5"/>
      <c r="C172" s="5"/>
      <c r="D172" s="5"/>
      <c r="E172" s="5">
        <v>4287</v>
      </c>
      <c r="F172" s="5"/>
      <c r="G172" s="5"/>
      <c r="H172" s="5"/>
      <c r="I172" s="5"/>
      <c r="J172" s="5"/>
      <c r="K172" s="5"/>
    </row>
    <row r="173" spans="1:11" x14ac:dyDescent="0.25">
      <c r="A173" s="5" t="s">
        <v>13</v>
      </c>
      <c r="B173" s="5"/>
      <c r="C173" s="5"/>
      <c r="D173" s="5"/>
      <c r="E173" s="5"/>
      <c r="F173" s="5">
        <v>1848</v>
      </c>
      <c r="G173" s="5">
        <v>978</v>
      </c>
      <c r="H173" s="5"/>
      <c r="I173" s="5"/>
      <c r="J173" s="5"/>
      <c r="K173" s="5"/>
    </row>
    <row r="174" spans="1:11" x14ac:dyDescent="0.25">
      <c r="A174" s="5" t="s">
        <v>15</v>
      </c>
      <c r="B174" s="5"/>
      <c r="C174" s="5"/>
      <c r="D174" s="5"/>
      <c r="E174" s="5"/>
      <c r="F174" s="64">
        <v>828</v>
      </c>
      <c r="G174" s="5"/>
      <c r="H174" s="5">
        <v>8541</v>
      </c>
      <c r="I174" s="5"/>
      <c r="J174" s="5"/>
      <c r="K174" s="5"/>
    </row>
    <row r="175" spans="1:11" x14ac:dyDescent="0.25">
      <c r="A175" s="5" t="s">
        <v>17</v>
      </c>
      <c r="B175" s="5"/>
      <c r="C175" s="5"/>
      <c r="D175" s="5"/>
      <c r="E175" s="5"/>
      <c r="F175" s="64">
        <v>1014</v>
      </c>
      <c r="G175" s="5"/>
      <c r="H175" s="5"/>
      <c r="I175" s="5">
        <v>2310</v>
      </c>
      <c r="J175" s="5"/>
      <c r="K175" s="5"/>
    </row>
    <row r="176" spans="1:11" x14ac:dyDescent="0.25">
      <c r="A176" s="5" t="s">
        <v>19</v>
      </c>
      <c r="B176" s="5"/>
      <c r="C176" s="5"/>
      <c r="D176" s="5"/>
      <c r="E176" s="5"/>
      <c r="F176" s="64">
        <v>54216</v>
      </c>
      <c r="G176" s="5"/>
      <c r="H176" s="5"/>
      <c r="I176" s="5"/>
      <c r="J176" s="5"/>
      <c r="K176" s="5"/>
    </row>
    <row r="177" spans="1:15" x14ac:dyDescent="0.25">
      <c r="A177" s="5" t="s">
        <v>21</v>
      </c>
      <c r="B177" s="5"/>
      <c r="C177" s="5"/>
      <c r="D177" s="5"/>
      <c r="E177" s="5"/>
      <c r="F177" s="5"/>
      <c r="G177" s="5"/>
      <c r="H177" s="5"/>
      <c r="I177" s="5"/>
      <c r="J177" s="5">
        <v>11775</v>
      </c>
      <c r="K177" s="5"/>
    </row>
    <row r="178" spans="1:15" x14ac:dyDescent="0.25">
      <c r="A178" s="3" t="s">
        <v>23</v>
      </c>
      <c r="B178" s="3"/>
      <c r="C178" s="3"/>
      <c r="D178" s="3"/>
      <c r="E178" s="3"/>
      <c r="F178" s="3"/>
      <c r="G178" s="3"/>
      <c r="H178" s="3"/>
      <c r="I178" s="3"/>
      <c r="J178" s="3"/>
      <c r="K178" s="3">
        <v>37689</v>
      </c>
    </row>
    <row r="181" spans="1:15" x14ac:dyDescent="0.25">
      <c r="A181" s="2" t="s">
        <v>406</v>
      </c>
    </row>
    <row r="182" spans="1:15" x14ac:dyDescent="0.25">
      <c r="A182" s="3"/>
      <c r="B182" s="3"/>
      <c r="C182" s="3"/>
      <c r="D182" s="3"/>
      <c r="E182" s="3"/>
      <c r="F182" s="3"/>
      <c r="G182" s="3"/>
      <c r="H182" s="3"/>
      <c r="I182" s="3"/>
      <c r="J182" s="3"/>
      <c r="K182" s="3"/>
      <c r="L182" s="3"/>
      <c r="M182" s="3"/>
      <c r="N182" s="3"/>
      <c r="O182" s="3"/>
    </row>
    <row r="183" spans="1:15" x14ac:dyDescent="0.25">
      <c r="A183" s="4" t="s">
        <v>2</v>
      </c>
      <c r="B183" s="65">
        <v>0</v>
      </c>
      <c r="C183" s="66" t="s">
        <v>382</v>
      </c>
      <c r="D183" s="66" t="s">
        <v>383</v>
      </c>
      <c r="E183" s="66" t="s">
        <v>384</v>
      </c>
      <c r="F183" s="66" t="s">
        <v>385</v>
      </c>
      <c r="G183" s="66" t="s">
        <v>386</v>
      </c>
      <c r="H183" s="66" t="s">
        <v>387</v>
      </c>
      <c r="I183" s="66" t="s">
        <v>388</v>
      </c>
      <c r="J183" s="66" t="s">
        <v>389</v>
      </c>
      <c r="K183" s="66" t="s">
        <v>390</v>
      </c>
      <c r="L183" s="66" t="s">
        <v>391</v>
      </c>
      <c r="M183" s="66" t="s">
        <v>392</v>
      </c>
      <c r="N183" s="66" t="s">
        <v>393</v>
      </c>
      <c r="O183" s="66" t="s">
        <v>394</v>
      </c>
    </row>
    <row r="184" spans="1:15" x14ac:dyDescent="0.25">
      <c r="A184" s="5" t="s">
        <v>5</v>
      </c>
      <c r="B184" s="67">
        <v>1527</v>
      </c>
      <c r="C184" s="67">
        <v>714</v>
      </c>
      <c r="D184" s="67">
        <v>39</v>
      </c>
      <c r="E184" s="67">
        <v>36</v>
      </c>
      <c r="F184" s="67">
        <v>21</v>
      </c>
      <c r="G184" s="67">
        <v>18</v>
      </c>
      <c r="H184" s="67">
        <v>12</v>
      </c>
      <c r="I184" s="67">
        <v>12</v>
      </c>
      <c r="J184" s="67">
        <v>9</v>
      </c>
      <c r="K184" s="67">
        <v>6</v>
      </c>
      <c r="L184" s="67">
        <v>0</v>
      </c>
      <c r="M184" s="67">
        <v>0</v>
      </c>
      <c r="N184" s="67">
        <v>0</v>
      </c>
      <c r="O184" s="67">
        <v>0</v>
      </c>
    </row>
    <row r="185" spans="1:15" x14ac:dyDescent="0.25">
      <c r="A185" s="5" t="s">
        <v>7</v>
      </c>
      <c r="B185" s="67">
        <v>3540</v>
      </c>
      <c r="C185" s="67">
        <v>3000</v>
      </c>
      <c r="D185" s="67">
        <v>237</v>
      </c>
      <c r="E185" s="67">
        <v>231</v>
      </c>
      <c r="F185" s="67">
        <v>123</v>
      </c>
      <c r="G185" s="67">
        <v>45</v>
      </c>
      <c r="H185" s="67">
        <v>27</v>
      </c>
      <c r="I185" s="67">
        <v>12</v>
      </c>
      <c r="J185" s="67">
        <v>0</v>
      </c>
      <c r="K185" s="67">
        <v>0</v>
      </c>
      <c r="L185" s="67">
        <v>6</v>
      </c>
      <c r="M185" s="67">
        <v>0</v>
      </c>
      <c r="N185" s="67">
        <v>0</v>
      </c>
      <c r="O185" s="67">
        <v>0</v>
      </c>
    </row>
    <row r="186" spans="1:15" x14ac:dyDescent="0.25">
      <c r="A186" s="5" t="s">
        <v>9</v>
      </c>
      <c r="B186" s="67">
        <v>6162</v>
      </c>
      <c r="C186" s="67">
        <v>1212</v>
      </c>
      <c r="D186" s="67">
        <v>414</v>
      </c>
      <c r="E186" s="67">
        <v>381</v>
      </c>
      <c r="F186" s="67">
        <v>255</v>
      </c>
      <c r="G186" s="67">
        <v>171</v>
      </c>
      <c r="H186" s="67">
        <v>114</v>
      </c>
      <c r="I186" s="67">
        <v>78</v>
      </c>
      <c r="J186" s="67">
        <v>54</v>
      </c>
      <c r="K186" s="67">
        <v>39</v>
      </c>
      <c r="L186" s="67">
        <v>24</v>
      </c>
      <c r="M186" s="67">
        <v>12</v>
      </c>
      <c r="N186" s="67">
        <v>6</v>
      </c>
      <c r="O186" s="67">
        <v>18</v>
      </c>
    </row>
    <row r="187" spans="1:15" x14ac:dyDescent="0.25">
      <c r="A187" s="5" t="s">
        <v>11</v>
      </c>
      <c r="B187" s="67">
        <v>3558</v>
      </c>
      <c r="C187" s="67">
        <v>465</v>
      </c>
      <c r="D187" s="67">
        <v>90</v>
      </c>
      <c r="E187" s="67">
        <v>54</v>
      </c>
      <c r="F187" s="67">
        <v>36</v>
      </c>
      <c r="G187" s="67">
        <v>39</v>
      </c>
      <c r="H187" s="67">
        <v>15</v>
      </c>
      <c r="I187" s="67">
        <v>6</v>
      </c>
      <c r="J187" s="67">
        <v>0</v>
      </c>
      <c r="K187" s="67">
        <v>0</v>
      </c>
      <c r="L187" s="67">
        <v>0</v>
      </c>
      <c r="M187" s="67">
        <v>0</v>
      </c>
      <c r="N187" s="67">
        <v>0</v>
      </c>
      <c r="O187" s="67">
        <v>0</v>
      </c>
    </row>
    <row r="188" spans="1:15" x14ac:dyDescent="0.25">
      <c r="A188" s="5" t="s">
        <v>13</v>
      </c>
      <c r="B188" s="67">
        <v>1716</v>
      </c>
      <c r="C188" s="67">
        <v>279</v>
      </c>
      <c r="D188" s="67">
        <v>210</v>
      </c>
      <c r="E188" s="67">
        <v>183</v>
      </c>
      <c r="F188" s="67">
        <v>129</v>
      </c>
      <c r="G188" s="67">
        <v>99</v>
      </c>
      <c r="H188" s="67">
        <v>75</v>
      </c>
      <c r="I188" s="67">
        <v>51</v>
      </c>
      <c r="J188" s="67">
        <v>45</v>
      </c>
      <c r="K188" s="67">
        <v>21</v>
      </c>
      <c r="L188" s="67">
        <v>12</v>
      </c>
      <c r="M188" s="67">
        <v>6</v>
      </c>
      <c r="N188" s="67">
        <v>0</v>
      </c>
      <c r="O188" s="67">
        <v>0</v>
      </c>
    </row>
    <row r="189" spans="1:15" x14ac:dyDescent="0.25">
      <c r="A189" s="5" t="s">
        <v>15</v>
      </c>
      <c r="B189" s="67">
        <v>6648</v>
      </c>
      <c r="C189" s="67">
        <v>1044</v>
      </c>
      <c r="D189" s="67">
        <v>531</v>
      </c>
      <c r="E189" s="67">
        <v>480</v>
      </c>
      <c r="F189" s="67">
        <v>258</v>
      </c>
      <c r="G189" s="67">
        <v>174</v>
      </c>
      <c r="H189" s="67">
        <v>102</v>
      </c>
      <c r="I189" s="67">
        <v>39</v>
      </c>
      <c r="J189" s="67">
        <v>27</v>
      </c>
      <c r="K189" s="67">
        <v>24</v>
      </c>
      <c r="L189" s="67">
        <v>15</v>
      </c>
      <c r="M189" s="67">
        <v>9</v>
      </c>
      <c r="N189" s="67">
        <v>6</v>
      </c>
      <c r="O189" s="67">
        <v>12</v>
      </c>
    </row>
    <row r="190" spans="1:15" x14ac:dyDescent="0.25">
      <c r="A190" s="5" t="s">
        <v>17</v>
      </c>
      <c r="B190" s="67">
        <v>2295</v>
      </c>
      <c r="C190" s="67">
        <v>273</v>
      </c>
      <c r="D190" s="67">
        <v>207</v>
      </c>
      <c r="E190" s="67">
        <v>171</v>
      </c>
      <c r="F190" s="67">
        <v>141</v>
      </c>
      <c r="G190" s="67">
        <v>84</v>
      </c>
      <c r="H190" s="67">
        <v>60</v>
      </c>
      <c r="I190" s="67">
        <v>36</v>
      </c>
      <c r="J190" s="67">
        <v>24</v>
      </c>
      <c r="K190" s="67">
        <v>12</v>
      </c>
      <c r="L190" s="67">
        <v>0</v>
      </c>
      <c r="M190" s="67">
        <v>6</v>
      </c>
      <c r="N190" s="67">
        <v>0</v>
      </c>
      <c r="O190" s="67">
        <v>6</v>
      </c>
    </row>
    <row r="191" spans="1:15" x14ac:dyDescent="0.25">
      <c r="A191" s="5" t="s">
        <v>19</v>
      </c>
      <c r="B191" s="67">
        <v>32817</v>
      </c>
      <c r="C191" s="67">
        <v>1863</v>
      </c>
      <c r="D191" s="67">
        <v>3930</v>
      </c>
      <c r="E191" s="67">
        <v>4278</v>
      </c>
      <c r="F191" s="67">
        <v>3816</v>
      </c>
      <c r="G191" s="67">
        <v>2742</v>
      </c>
      <c r="H191" s="67">
        <v>1875</v>
      </c>
      <c r="I191" s="67">
        <v>1170</v>
      </c>
      <c r="J191" s="67">
        <v>726</v>
      </c>
      <c r="K191" s="67">
        <v>414</v>
      </c>
      <c r="L191" s="67">
        <v>264</v>
      </c>
      <c r="M191" s="67">
        <v>144</v>
      </c>
      <c r="N191" s="67">
        <v>75</v>
      </c>
      <c r="O191" s="67">
        <v>99</v>
      </c>
    </row>
    <row r="192" spans="1:15" x14ac:dyDescent="0.25">
      <c r="A192" s="5" t="s">
        <v>21</v>
      </c>
      <c r="B192" s="67">
        <v>4071</v>
      </c>
      <c r="C192" s="67">
        <v>303</v>
      </c>
      <c r="D192" s="67">
        <v>924</v>
      </c>
      <c r="E192" s="67">
        <v>1035</v>
      </c>
      <c r="F192" s="67">
        <v>861</v>
      </c>
      <c r="G192" s="67">
        <v>894</v>
      </c>
      <c r="H192" s="67">
        <v>891</v>
      </c>
      <c r="I192" s="67">
        <v>795</v>
      </c>
      <c r="J192" s="67">
        <v>636</v>
      </c>
      <c r="K192" s="67">
        <v>480</v>
      </c>
      <c r="L192" s="67">
        <v>261</v>
      </c>
      <c r="M192" s="67">
        <v>201</v>
      </c>
      <c r="N192" s="67">
        <v>126</v>
      </c>
      <c r="O192" s="67">
        <v>297</v>
      </c>
    </row>
    <row r="193" spans="1:15" x14ac:dyDescent="0.25">
      <c r="A193" s="3" t="s">
        <v>23</v>
      </c>
      <c r="B193" s="68">
        <v>29427</v>
      </c>
      <c r="C193" s="68">
        <v>5514</v>
      </c>
      <c r="D193" s="68">
        <v>927</v>
      </c>
      <c r="E193" s="68">
        <v>630</v>
      </c>
      <c r="F193" s="68">
        <v>396</v>
      </c>
      <c r="G193" s="68">
        <v>258</v>
      </c>
      <c r="H193" s="68">
        <v>195</v>
      </c>
      <c r="I193" s="68">
        <v>108</v>
      </c>
      <c r="J193" s="68">
        <v>93</v>
      </c>
      <c r="K193" s="68">
        <v>42</v>
      </c>
      <c r="L193" s="68">
        <v>24</v>
      </c>
      <c r="M193" s="68">
        <v>21</v>
      </c>
      <c r="N193" s="68">
        <v>15</v>
      </c>
      <c r="O193" s="68">
        <v>33</v>
      </c>
    </row>
    <row r="194" spans="1:15" x14ac:dyDescent="0.25">
      <c r="A194" s="21" t="s">
        <v>109</v>
      </c>
      <c r="B194" s="69">
        <f t="shared" ref="B194:O194" si="2">SUM(B184:B193)</f>
        <v>91761</v>
      </c>
      <c r="C194" s="69">
        <f t="shared" si="2"/>
        <v>14667</v>
      </c>
      <c r="D194" s="69">
        <f t="shared" si="2"/>
        <v>7509</v>
      </c>
      <c r="E194" s="69">
        <f t="shared" si="2"/>
        <v>7479</v>
      </c>
      <c r="F194" s="69">
        <f t="shared" si="2"/>
        <v>6036</v>
      </c>
      <c r="G194" s="69">
        <f t="shared" si="2"/>
        <v>4524</v>
      </c>
      <c r="H194" s="69">
        <f t="shared" si="2"/>
        <v>3366</v>
      </c>
      <c r="I194" s="69">
        <f t="shared" si="2"/>
        <v>2307</v>
      </c>
      <c r="J194" s="69">
        <f t="shared" si="2"/>
        <v>1614</v>
      </c>
      <c r="K194" s="69">
        <f t="shared" si="2"/>
        <v>1038</v>
      </c>
      <c r="L194" s="69">
        <f t="shared" si="2"/>
        <v>606</v>
      </c>
      <c r="M194" s="69">
        <f t="shared" si="2"/>
        <v>399</v>
      </c>
      <c r="N194" s="69">
        <f t="shared" si="2"/>
        <v>228</v>
      </c>
      <c r="O194" s="69">
        <f t="shared" si="2"/>
        <v>465</v>
      </c>
    </row>
    <row r="195" spans="1:15" x14ac:dyDescent="0.25">
      <c r="A195" s="2"/>
    </row>
    <row r="196" spans="1:15" x14ac:dyDescent="0.25">
      <c r="A196" s="2"/>
    </row>
    <row r="197" spans="1:15" x14ac:dyDescent="0.25">
      <c r="A197" s="2" t="s">
        <v>407</v>
      </c>
    </row>
    <row r="198" spans="1:15" x14ac:dyDescent="0.25">
      <c r="A198" s="3"/>
      <c r="B198" s="3"/>
      <c r="C198" s="3"/>
      <c r="D198" s="3"/>
      <c r="E198" s="3"/>
      <c r="F198" s="3"/>
      <c r="G198" s="3"/>
      <c r="H198" s="3"/>
      <c r="I198" s="3"/>
      <c r="J198" s="3"/>
      <c r="K198" s="3"/>
      <c r="L198" s="3"/>
      <c r="M198" s="3"/>
      <c r="N198" s="3"/>
      <c r="O198" s="3"/>
    </row>
    <row r="199" spans="1:15" x14ac:dyDescent="0.25">
      <c r="A199" s="4" t="s">
        <v>2</v>
      </c>
      <c r="B199" s="65">
        <v>0</v>
      </c>
      <c r="C199" s="66" t="s">
        <v>382</v>
      </c>
      <c r="D199" s="66" t="s">
        <v>383</v>
      </c>
      <c r="E199" s="66" t="s">
        <v>384</v>
      </c>
      <c r="F199" s="66" t="s">
        <v>385</v>
      </c>
      <c r="G199" s="66" t="s">
        <v>386</v>
      </c>
      <c r="H199" s="66" t="s">
        <v>387</v>
      </c>
      <c r="I199" s="66" t="s">
        <v>388</v>
      </c>
      <c r="J199" s="66" t="s">
        <v>389</v>
      </c>
      <c r="K199" s="66" t="s">
        <v>390</v>
      </c>
      <c r="L199" s="66" t="s">
        <v>391</v>
      </c>
      <c r="M199" s="66" t="s">
        <v>392</v>
      </c>
      <c r="N199" s="66" t="s">
        <v>393</v>
      </c>
      <c r="O199" s="66" t="s">
        <v>394</v>
      </c>
    </row>
    <row r="200" spans="1:15" x14ac:dyDescent="0.25">
      <c r="A200" s="5" t="s">
        <v>5</v>
      </c>
      <c r="B200" s="70">
        <v>1674</v>
      </c>
      <c r="C200" s="70">
        <v>708</v>
      </c>
      <c r="D200" s="70">
        <v>0</v>
      </c>
      <c r="E200" s="70">
        <v>6</v>
      </c>
      <c r="F200" s="70">
        <v>0</v>
      </c>
      <c r="G200" s="70">
        <v>0</v>
      </c>
      <c r="H200" s="70">
        <v>0</v>
      </c>
      <c r="I200" s="70">
        <v>0</v>
      </c>
      <c r="J200" s="70">
        <v>0</v>
      </c>
      <c r="K200" s="70">
        <v>0</v>
      </c>
      <c r="L200" s="70">
        <v>0</v>
      </c>
      <c r="M200" s="70">
        <v>0</v>
      </c>
      <c r="N200" s="70">
        <v>0</v>
      </c>
      <c r="O200" s="70">
        <v>0</v>
      </c>
    </row>
    <row r="201" spans="1:15" x14ac:dyDescent="0.25">
      <c r="A201" s="5" t="s">
        <v>7</v>
      </c>
      <c r="B201" s="71">
        <v>3567</v>
      </c>
      <c r="C201" s="71">
        <v>2991</v>
      </c>
      <c r="D201" s="71">
        <v>207</v>
      </c>
      <c r="E201" s="71">
        <v>207</v>
      </c>
      <c r="F201" s="71">
        <v>123</v>
      </c>
      <c r="G201" s="71">
        <v>54</v>
      </c>
      <c r="H201" s="71">
        <v>36</v>
      </c>
      <c r="I201" s="71">
        <v>15</v>
      </c>
      <c r="J201" s="71">
        <v>15</v>
      </c>
      <c r="K201" s="71">
        <v>6</v>
      </c>
      <c r="L201" s="71">
        <v>9</v>
      </c>
      <c r="M201" s="71">
        <v>0</v>
      </c>
      <c r="N201" s="71">
        <v>0</v>
      </c>
      <c r="O201" s="71">
        <v>0</v>
      </c>
    </row>
    <row r="202" spans="1:15" x14ac:dyDescent="0.25">
      <c r="A202" s="5" t="s">
        <v>9</v>
      </c>
      <c r="B202" s="71">
        <v>6846</v>
      </c>
      <c r="C202" s="71">
        <v>1146</v>
      </c>
      <c r="D202" s="71">
        <v>141</v>
      </c>
      <c r="E202" s="71">
        <v>135</v>
      </c>
      <c r="F202" s="71">
        <v>96</v>
      </c>
      <c r="G202" s="71">
        <v>99</v>
      </c>
      <c r="H202" s="71">
        <v>111</v>
      </c>
      <c r="I202" s="71">
        <v>81</v>
      </c>
      <c r="J202" s="71">
        <v>90</v>
      </c>
      <c r="K202" s="71">
        <v>48</v>
      </c>
      <c r="L202" s="71">
        <v>36</v>
      </c>
      <c r="M202" s="71">
        <v>27</v>
      </c>
      <c r="N202" s="71">
        <v>30</v>
      </c>
      <c r="O202" s="71">
        <v>54</v>
      </c>
    </row>
    <row r="203" spans="1:15" x14ac:dyDescent="0.25">
      <c r="A203" s="5" t="s">
        <v>11</v>
      </c>
      <c r="B203" s="71">
        <v>3753</v>
      </c>
      <c r="C203" s="71">
        <v>456</v>
      </c>
      <c r="D203" s="71">
        <v>27</v>
      </c>
      <c r="E203" s="71">
        <v>12</v>
      </c>
      <c r="F203" s="71">
        <v>9</v>
      </c>
      <c r="G203" s="71">
        <v>12</v>
      </c>
      <c r="H203" s="71">
        <v>0</v>
      </c>
      <c r="I203" s="71">
        <v>0</v>
      </c>
      <c r="J203" s="71">
        <v>0</v>
      </c>
      <c r="K203" s="71">
        <v>0</v>
      </c>
      <c r="L203" s="71">
        <v>0</v>
      </c>
      <c r="M203" s="71">
        <v>0</v>
      </c>
      <c r="N203" s="71">
        <v>0</v>
      </c>
      <c r="O203" s="71">
        <v>0</v>
      </c>
    </row>
    <row r="204" spans="1:15" x14ac:dyDescent="0.25">
      <c r="A204" s="5" t="s">
        <v>13</v>
      </c>
      <c r="B204" s="71">
        <v>492</v>
      </c>
      <c r="C204" s="71">
        <v>156</v>
      </c>
      <c r="D204" s="71">
        <v>57</v>
      </c>
      <c r="E204" s="71">
        <v>84</v>
      </c>
      <c r="F204" s="71">
        <v>195</v>
      </c>
      <c r="G204" s="71">
        <v>354</v>
      </c>
      <c r="H204" s="71">
        <v>426</v>
      </c>
      <c r="I204" s="71">
        <v>387</v>
      </c>
      <c r="J204" s="71">
        <v>285</v>
      </c>
      <c r="K204" s="71">
        <v>150</v>
      </c>
      <c r="L204" s="71">
        <v>102</v>
      </c>
      <c r="M204" s="71">
        <v>51</v>
      </c>
      <c r="N204" s="71">
        <v>36</v>
      </c>
      <c r="O204" s="71">
        <v>54</v>
      </c>
    </row>
    <row r="205" spans="1:15" x14ac:dyDescent="0.25">
      <c r="A205" s="5" t="s">
        <v>15</v>
      </c>
      <c r="B205" s="71">
        <v>6555</v>
      </c>
      <c r="C205" s="71">
        <v>954</v>
      </c>
      <c r="D205" s="71">
        <v>450</v>
      </c>
      <c r="E205" s="71">
        <v>402</v>
      </c>
      <c r="F205" s="71">
        <v>264</v>
      </c>
      <c r="G205" s="71">
        <v>213</v>
      </c>
      <c r="H205" s="71">
        <v>159</v>
      </c>
      <c r="I205" s="71">
        <v>123</v>
      </c>
      <c r="J205" s="71">
        <v>102</v>
      </c>
      <c r="K205" s="71">
        <v>57</v>
      </c>
      <c r="L205" s="71">
        <v>30</v>
      </c>
      <c r="M205" s="71">
        <v>21</v>
      </c>
      <c r="N205" s="71">
        <v>12</v>
      </c>
      <c r="O205" s="71">
        <v>30</v>
      </c>
    </row>
    <row r="206" spans="1:15" x14ac:dyDescent="0.25">
      <c r="A206" s="5" t="s">
        <v>17</v>
      </c>
      <c r="B206" s="71">
        <v>1698</v>
      </c>
      <c r="C206" s="71">
        <v>219</v>
      </c>
      <c r="D206" s="71">
        <v>135</v>
      </c>
      <c r="E206" s="71">
        <v>138</v>
      </c>
      <c r="F206" s="71">
        <v>132</v>
      </c>
      <c r="G206" s="71">
        <v>195</v>
      </c>
      <c r="H206" s="71">
        <v>186</v>
      </c>
      <c r="I206" s="71">
        <v>183</v>
      </c>
      <c r="J206" s="71">
        <v>165</v>
      </c>
      <c r="K206" s="71">
        <v>102</v>
      </c>
      <c r="L206" s="71">
        <v>69</v>
      </c>
      <c r="M206" s="71">
        <v>30</v>
      </c>
      <c r="N206" s="71">
        <v>24</v>
      </c>
      <c r="O206" s="71">
        <v>48</v>
      </c>
    </row>
    <row r="207" spans="1:15" x14ac:dyDescent="0.25">
      <c r="A207" s="5" t="s">
        <v>19</v>
      </c>
      <c r="B207" s="71">
        <v>0</v>
      </c>
      <c r="C207" s="71">
        <v>0</v>
      </c>
      <c r="D207" s="71">
        <v>0</v>
      </c>
      <c r="E207" s="71">
        <v>0</v>
      </c>
      <c r="F207" s="71">
        <v>2970</v>
      </c>
      <c r="G207" s="71">
        <v>7596</v>
      </c>
      <c r="H207" s="71">
        <v>10221</v>
      </c>
      <c r="I207" s="71">
        <v>10278</v>
      </c>
      <c r="J207" s="71">
        <v>7917</v>
      </c>
      <c r="K207" s="71">
        <v>5418</v>
      </c>
      <c r="L207" s="71">
        <v>3450</v>
      </c>
      <c r="M207" s="71">
        <v>2313</v>
      </c>
      <c r="N207" s="71">
        <v>1428</v>
      </c>
      <c r="O207" s="71">
        <v>2628</v>
      </c>
    </row>
    <row r="208" spans="1:15" x14ac:dyDescent="0.25">
      <c r="A208" s="5" t="s">
        <v>21</v>
      </c>
      <c r="B208" s="71">
        <v>0</v>
      </c>
      <c r="C208" s="71">
        <v>0</v>
      </c>
      <c r="D208" s="71">
        <v>2022</v>
      </c>
      <c r="E208" s="71">
        <v>3219</v>
      </c>
      <c r="F208" s="71">
        <v>2229</v>
      </c>
      <c r="G208" s="71">
        <v>1188</v>
      </c>
      <c r="H208" s="71">
        <v>1044</v>
      </c>
      <c r="I208" s="71">
        <v>780</v>
      </c>
      <c r="J208" s="71">
        <v>552</v>
      </c>
      <c r="K208" s="71">
        <v>303</v>
      </c>
      <c r="L208" s="71">
        <v>198</v>
      </c>
      <c r="M208" s="71">
        <v>87</v>
      </c>
      <c r="N208" s="71">
        <v>63</v>
      </c>
      <c r="O208" s="71">
        <v>96</v>
      </c>
    </row>
    <row r="209" spans="1:15" x14ac:dyDescent="0.25">
      <c r="A209" s="3" t="s">
        <v>23</v>
      </c>
      <c r="B209" s="72">
        <v>32172</v>
      </c>
      <c r="C209" s="72">
        <v>5517</v>
      </c>
      <c r="D209" s="72">
        <v>0</v>
      </c>
      <c r="E209" s="72">
        <v>0</v>
      </c>
      <c r="F209" s="72">
        <v>0</v>
      </c>
      <c r="G209" s="72">
        <v>0</v>
      </c>
      <c r="H209" s="72">
        <v>0</v>
      </c>
      <c r="I209" s="72">
        <v>0</v>
      </c>
      <c r="J209" s="72">
        <v>0</v>
      </c>
      <c r="K209" s="72">
        <v>0</v>
      </c>
      <c r="L209" s="72">
        <v>0</v>
      </c>
      <c r="M209" s="72">
        <v>0</v>
      </c>
      <c r="N209" s="72">
        <v>0</v>
      </c>
      <c r="O209" s="72">
        <v>0</v>
      </c>
    </row>
    <row r="210" spans="1:15" x14ac:dyDescent="0.25">
      <c r="A210" s="21" t="s">
        <v>109</v>
      </c>
      <c r="B210" s="69">
        <f>SUM(B200:B209)</f>
        <v>56757</v>
      </c>
      <c r="C210" s="69">
        <f t="shared" ref="C210:O210" si="3">SUM(C200:C209)</f>
        <v>12147</v>
      </c>
      <c r="D210" s="69">
        <f t="shared" si="3"/>
        <v>3039</v>
      </c>
      <c r="E210" s="69">
        <f t="shared" si="3"/>
        <v>4203</v>
      </c>
      <c r="F210" s="69">
        <f t="shared" si="3"/>
        <v>6018</v>
      </c>
      <c r="G210" s="69">
        <f t="shared" si="3"/>
        <v>9711</v>
      </c>
      <c r="H210" s="69">
        <f t="shared" si="3"/>
        <v>12183</v>
      </c>
      <c r="I210" s="69">
        <f t="shared" si="3"/>
        <v>11847</v>
      </c>
      <c r="J210" s="69">
        <f t="shared" si="3"/>
        <v>9126</v>
      </c>
      <c r="K210" s="69">
        <f t="shared" si="3"/>
        <v>6084</v>
      </c>
      <c r="L210" s="69">
        <f t="shared" si="3"/>
        <v>3894</v>
      </c>
      <c r="M210" s="69">
        <f t="shared" si="3"/>
        <v>2529</v>
      </c>
      <c r="N210" s="69">
        <f t="shared" si="3"/>
        <v>1593</v>
      </c>
      <c r="O210" s="69">
        <f t="shared" si="3"/>
        <v>2910</v>
      </c>
    </row>
    <row r="211" spans="1:15" x14ac:dyDescent="0.25">
      <c r="A211" s="2"/>
    </row>
    <row r="212" spans="1:15" x14ac:dyDescent="0.25">
      <c r="A212" s="2"/>
    </row>
    <row r="213" spans="1:15" x14ac:dyDescent="0.25">
      <c r="A213" s="2" t="s">
        <v>408</v>
      </c>
    </row>
    <row r="214" spans="1:15" x14ac:dyDescent="0.25">
      <c r="A214" s="4"/>
      <c r="B214" s="3"/>
      <c r="C214" s="3"/>
    </row>
    <row r="215" spans="1:15" x14ac:dyDescent="0.25">
      <c r="A215" s="4" t="s">
        <v>2</v>
      </c>
      <c r="B215" s="73" t="s">
        <v>395</v>
      </c>
      <c r="C215" s="73" t="s">
        <v>396</v>
      </c>
    </row>
    <row r="216" spans="1:15" x14ac:dyDescent="0.25">
      <c r="A216" s="5" t="s">
        <v>5</v>
      </c>
      <c r="B216" s="67">
        <v>2394</v>
      </c>
      <c r="C216" s="67">
        <v>0</v>
      </c>
    </row>
    <row r="217" spans="1:15" x14ac:dyDescent="0.25">
      <c r="A217" s="5" t="s">
        <v>7</v>
      </c>
      <c r="B217" s="67">
        <v>7158</v>
      </c>
      <c r="C217" s="67">
        <v>81</v>
      </c>
    </row>
    <row r="218" spans="1:15" x14ac:dyDescent="0.25">
      <c r="A218" s="5" t="s">
        <v>9</v>
      </c>
      <c r="B218" s="67">
        <v>8799</v>
      </c>
      <c r="C218" s="67">
        <v>138</v>
      </c>
    </row>
    <row r="219" spans="1:15" x14ac:dyDescent="0.25">
      <c r="A219" s="5" t="s">
        <v>11</v>
      </c>
      <c r="B219" s="67">
        <v>4284</v>
      </c>
      <c r="C219" s="67">
        <v>0</v>
      </c>
    </row>
    <row r="220" spans="1:15" x14ac:dyDescent="0.25">
      <c r="A220" s="5" t="s">
        <v>13</v>
      </c>
      <c r="B220" s="67">
        <v>2814</v>
      </c>
      <c r="C220" s="67">
        <v>12</v>
      </c>
    </row>
    <row r="221" spans="1:15" x14ac:dyDescent="0.25">
      <c r="A221" s="5" t="s">
        <v>15</v>
      </c>
      <c r="B221" s="67">
        <v>9306</v>
      </c>
      <c r="C221" s="67">
        <v>63</v>
      </c>
    </row>
    <row r="222" spans="1:15" x14ac:dyDescent="0.25">
      <c r="A222" s="5" t="s">
        <v>17</v>
      </c>
      <c r="B222" s="67">
        <v>3288</v>
      </c>
      <c r="C222" s="67">
        <v>36</v>
      </c>
    </row>
    <row r="223" spans="1:15" x14ac:dyDescent="0.25">
      <c r="A223" s="5" t="s">
        <v>19</v>
      </c>
      <c r="B223" s="67">
        <v>53778</v>
      </c>
      <c r="C223" s="67">
        <v>441</v>
      </c>
    </row>
    <row r="224" spans="1:15" x14ac:dyDescent="0.25">
      <c r="A224" s="5" t="s">
        <v>21</v>
      </c>
      <c r="B224" s="67">
        <v>11619</v>
      </c>
      <c r="C224" s="67">
        <v>156</v>
      </c>
    </row>
    <row r="225" spans="1:3" x14ac:dyDescent="0.25">
      <c r="A225" s="3" t="s">
        <v>23</v>
      </c>
      <c r="B225" s="68">
        <v>36252</v>
      </c>
      <c r="C225" s="68">
        <v>1437</v>
      </c>
    </row>
    <row r="226" spans="1:3" x14ac:dyDescent="0.25">
      <c r="A226" s="21" t="s">
        <v>109</v>
      </c>
      <c r="B226" s="69">
        <f>SUM(B216:B225)</f>
        <v>139692</v>
      </c>
      <c r="C226" s="69">
        <f>SUM(C216:C225)</f>
        <v>2364</v>
      </c>
    </row>
    <row r="227" spans="1:3" x14ac:dyDescent="0.25">
      <c r="A227" s="2"/>
    </row>
    <row r="228" spans="1:3" x14ac:dyDescent="0.25">
      <c r="A228" s="2"/>
    </row>
    <row r="229" spans="1:3" x14ac:dyDescent="0.25">
      <c r="A229" s="2" t="s">
        <v>409</v>
      </c>
    </row>
    <row r="230" spans="1:3" x14ac:dyDescent="0.25">
      <c r="A230" s="4"/>
      <c r="B230" s="3"/>
      <c r="C230" s="3"/>
    </row>
    <row r="231" spans="1:3" x14ac:dyDescent="0.25">
      <c r="A231" s="4" t="s">
        <v>2</v>
      </c>
      <c r="B231" s="74" t="s">
        <v>395</v>
      </c>
      <c r="C231" s="74" t="s">
        <v>396</v>
      </c>
    </row>
    <row r="232" spans="1:3" x14ac:dyDescent="0.25">
      <c r="A232" s="5" t="s">
        <v>5</v>
      </c>
      <c r="B232" s="67">
        <v>2400</v>
      </c>
      <c r="C232" s="67">
        <v>0</v>
      </c>
    </row>
    <row r="233" spans="1:3" x14ac:dyDescent="0.25">
      <c r="A233" s="5" t="s">
        <v>7</v>
      </c>
      <c r="B233" s="67">
        <v>7182</v>
      </c>
      <c r="C233" s="67">
        <v>60</v>
      </c>
    </row>
    <row r="234" spans="1:3" x14ac:dyDescent="0.25">
      <c r="A234" s="5" t="s">
        <v>9</v>
      </c>
      <c r="B234" s="67">
        <v>8772</v>
      </c>
      <c r="C234" s="67">
        <v>165</v>
      </c>
    </row>
    <row r="235" spans="1:3" x14ac:dyDescent="0.25">
      <c r="A235" s="5" t="s">
        <v>11</v>
      </c>
      <c r="B235" s="67">
        <v>4281</v>
      </c>
      <c r="C235" s="67">
        <v>6</v>
      </c>
    </row>
    <row r="236" spans="1:3" x14ac:dyDescent="0.25">
      <c r="A236" s="5" t="s">
        <v>13</v>
      </c>
      <c r="B236" s="67">
        <v>2811</v>
      </c>
      <c r="C236" s="67">
        <v>18</v>
      </c>
    </row>
    <row r="237" spans="1:3" x14ac:dyDescent="0.25">
      <c r="A237" s="5" t="s">
        <v>15</v>
      </c>
      <c r="B237" s="67">
        <v>9297</v>
      </c>
      <c r="C237" s="67">
        <v>75</v>
      </c>
    </row>
    <row r="238" spans="1:3" x14ac:dyDescent="0.25">
      <c r="A238" s="5" t="s">
        <v>17</v>
      </c>
      <c r="B238" s="67">
        <v>3264</v>
      </c>
      <c r="C238" s="67">
        <v>60</v>
      </c>
    </row>
    <row r="239" spans="1:3" x14ac:dyDescent="0.25">
      <c r="A239" s="5" t="s">
        <v>19</v>
      </c>
      <c r="B239" s="67">
        <v>53727</v>
      </c>
      <c r="C239" s="67">
        <v>489</v>
      </c>
    </row>
    <row r="240" spans="1:3" x14ac:dyDescent="0.25">
      <c r="A240" s="5" t="s">
        <v>21</v>
      </c>
      <c r="B240" s="67">
        <v>11577</v>
      </c>
      <c r="C240" s="67">
        <v>198</v>
      </c>
    </row>
    <row r="241" spans="1:3" x14ac:dyDescent="0.25">
      <c r="A241" s="3" t="s">
        <v>23</v>
      </c>
      <c r="B241" s="68">
        <v>36099</v>
      </c>
      <c r="C241" s="68">
        <v>1590</v>
      </c>
    </row>
    <row r="242" spans="1:3" x14ac:dyDescent="0.25">
      <c r="A242" s="21" t="s">
        <v>109</v>
      </c>
      <c r="B242" s="69">
        <f>SUM(B232:B241)</f>
        <v>139410</v>
      </c>
      <c r="C242" s="69">
        <f>SUM(C232:C241)</f>
        <v>2661</v>
      </c>
    </row>
    <row r="243" spans="1:3" x14ac:dyDescent="0.25">
      <c r="A243" s="6"/>
      <c r="B243" s="75"/>
      <c r="C243" s="75"/>
    </row>
    <row r="244" spans="1:3" x14ac:dyDescent="0.25">
      <c r="A244" s="6"/>
      <c r="B244" s="75"/>
      <c r="C244" s="75"/>
    </row>
    <row r="245" spans="1:3" x14ac:dyDescent="0.25">
      <c r="A245" s="2" t="s">
        <v>410</v>
      </c>
    </row>
    <row r="246" spans="1:3" x14ac:dyDescent="0.25">
      <c r="A246" s="4"/>
      <c r="B246" s="3"/>
      <c r="C246" s="3"/>
    </row>
    <row r="247" spans="1:3" x14ac:dyDescent="0.25">
      <c r="A247" s="4" t="s">
        <v>2</v>
      </c>
      <c r="B247" s="73" t="s">
        <v>395</v>
      </c>
      <c r="C247" s="73" t="s">
        <v>396</v>
      </c>
    </row>
    <row r="248" spans="1:3" x14ac:dyDescent="0.25">
      <c r="A248" s="5" t="s">
        <v>5</v>
      </c>
      <c r="B248" s="67">
        <v>2400</v>
      </c>
      <c r="C248" s="67">
        <v>0</v>
      </c>
    </row>
    <row r="249" spans="1:3" x14ac:dyDescent="0.25">
      <c r="A249" s="5" t="s">
        <v>7</v>
      </c>
      <c r="B249" s="67">
        <v>7188</v>
      </c>
      <c r="C249" s="67">
        <v>54</v>
      </c>
    </row>
    <row r="250" spans="1:3" x14ac:dyDescent="0.25">
      <c r="A250" s="5" t="s">
        <v>9</v>
      </c>
      <c r="B250" s="67">
        <v>8766</v>
      </c>
      <c r="C250" s="67">
        <v>168</v>
      </c>
    </row>
    <row r="251" spans="1:3" x14ac:dyDescent="0.25">
      <c r="A251" s="5" t="s">
        <v>11</v>
      </c>
      <c r="B251" s="67">
        <v>4281</v>
      </c>
      <c r="C251" s="67">
        <v>6</v>
      </c>
    </row>
    <row r="252" spans="1:3" x14ac:dyDescent="0.25">
      <c r="A252" s="5" t="s">
        <v>13</v>
      </c>
      <c r="B252" s="67">
        <v>2808</v>
      </c>
      <c r="C252" s="67">
        <v>21</v>
      </c>
    </row>
    <row r="253" spans="1:3" x14ac:dyDescent="0.25">
      <c r="A253" s="5" t="s">
        <v>15</v>
      </c>
      <c r="B253" s="67">
        <v>9279</v>
      </c>
      <c r="C253" s="67">
        <v>93</v>
      </c>
    </row>
    <row r="254" spans="1:3" x14ac:dyDescent="0.25">
      <c r="A254" s="5" t="s">
        <v>17</v>
      </c>
      <c r="B254" s="67">
        <v>3273</v>
      </c>
      <c r="C254" s="67">
        <v>54</v>
      </c>
    </row>
    <row r="255" spans="1:3" x14ac:dyDescent="0.25">
      <c r="A255" s="5" t="s">
        <v>19</v>
      </c>
      <c r="B255" s="67">
        <v>53580</v>
      </c>
      <c r="C255" s="67">
        <v>633</v>
      </c>
    </row>
    <row r="256" spans="1:3" x14ac:dyDescent="0.25">
      <c r="A256" s="5" t="s">
        <v>21</v>
      </c>
      <c r="B256" s="67">
        <v>11559</v>
      </c>
      <c r="C256" s="67">
        <v>219</v>
      </c>
    </row>
    <row r="257" spans="1:8" x14ac:dyDescent="0.25">
      <c r="A257" s="3" t="s">
        <v>23</v>
      </c>
      <c r="B257" s="68">
        <v>36261</v>
      </c>
      <c r="C257" s="68">
        <v>1425</v>
      </c>
    </row>
    <row r="258" spans="1:8" x14ac:dyDescent="0.25">
      <c r="A258" s="21" t="s">
        <v>109</v>
      </c>
      <c r="B258" s="69">
        <f>SUM(B248:B257)</f>
        <v>139395</v>
      </c>
      <c r="C258" s="69">
        <f>SUM(C248:C257)</f>
        <v>2673</v>
      </c>
    </row>
    <row r="259" spans="1:8" x14ac:dyDescent="0.25">
      <c r="A259" s="6"/>
      <c r="B259" s="75"/>
      <c r="C259" s="75"/>
    </row>
    <row r="261" spans="1:8" x14ac:dyDescent="0.25">
      <c r="A261" s="2" t="s">
        <v>411</v>
      </c>
    </row>
    <row r="262" spans="1:8" x14ac:dyDescent="0.25">
      <c r="A262" s="4"/>
      <c r="B262" s="3"/>
      <c r="C262" s="3"/>
      <c r="D262" s="3"/>
      <c r="E262" s="3"/>
      <c r="F262" s="3"/>
      <c r="G262" s="3"/>
      <c r="H262" s="3"/>
    </row>
    <row r="263" spans="1:8" x14ac:dyDescent="0.25">
      <c r="A263" s="4" t="s">
        <v>2</v>
      </c>
      <c r="B263" s="74" t="s">
        <v>38</v>
      </c>
      <c r="C263" s="74" t="s">
        <v>41</v>
      </c>
      <c r="D263" s="74" t="s">
        <v>44</v>
      </c>
      <c r="E263" s="74" t="s">
        <v>47</v>
      </c>
      <c r="F263" s="74" t="s">
        <v>50</v>
      </c>
      <c r="G263" s="76" t="s">
        <v>53</v>
      </c>
      <c r="H263" s="77" t="s">
        <v>109</v>
      </c>
    </row>
    <row r="264" spans="1:8" x14ac:dyDescent="0.25">
      <c r="A264" s="5" t="s">
        <v>5</v>
      </c>
      <c r="B264" s="78">
        <v>0</v>
      </c>
      <c r="C264" s="78">
        <v>0</v>
      </c>
      <c r="D264" s="78">
        <v>0</v>
      </c>
      <c r="E264" s="78">
        <v>0</v>
      </c>
      <c r="F264" s="78">
        <v>0</v>
      </c>
      <c r="G264" s="79">
        <v>0</v>
      </c>
      <c r="H264" s="80">
        <v>0</v>
      </c>
    </row>
    <row r="265" spans="1:8" x14ac:dyDescent="0.25">
      <c r="A265" s="5" t="s">
        <v>7</v>
      </c>
      <c r="B265" s="78">
        <v>0</v>
      </c>
      <c r="C265" s="78">
        <v>0</v>
      </c>
      <c r="D265" s="78">
        <v>0</v>
      </c>
      <c r="E265" s="78">
        <v>0</v>
      </c>
      <c r="F265" s="78">
        <v>0</v>
      </c>
      <c r="G265" s="79">
        <v>0</v>
      </c>
      <c r="H265" s="80">
        <v>0</v>
      </c>
    </row>
    <row r="266" spans="1:8" x14ac:dyDescent="0.25">
      <c r="A266" s="5" t="s">
        <v>9</v>
      </c>
      <c r="B266" s="78">
        <v>0.11320754716981132</v>
      </c>
      <c r="C266" s="78">
        <v>9.2084006462035545E-2</v>
      </c>
      <c r="D266" s="78">
        <v>0.15972222222222221</v>
      </c>
      <c r="E266" s="78">
        <v>6.25E-2</v>
      </c>
      <c r="F266" s="78">
        <v>4.7058823529411764E-2</v>
      </c>
      <c r="G266" s="79">
        <v>9.6196868008948541E-2</v>
      </c>
      <c r="H266" s="80">
        <v>0.13053691275167786</v>
      </c>
    </row>
    <row r="267" spans="1:8" x14ac:dyDescent="0.25">
      <c r="A267" s="5" t="s">
        <v>11</v>
      </c>
      <c r="B267" s="78">
        <v>7.3170731707317069E-2</v>
      </c>
      <c r="C267" s="78">
        <v>6.5813528336380253E-2</v>
      </c>
      <c r="D267" s="78">
        <v>0.10189982728842832</v>
      </c>
      <c r="E267" s="78">
        <v>0</v>
      </c>
      <c r="F267" s="78">
        <v>0</v>
      </c>
      <c r="G267" s="79">
        <v>3.90625E-2</v>
      </c>
      <c r="H267" s="80">
        <v>7.2027972027972023E-2</v>
      </c>
    </row>
    <row r="268" spans="1:8" x14ac:dyDescent="0.25">
      <c r="A268" s="5" t="s">
        <v>13</v>
      </c>
      <c r="B268" s="78">
        <v>0.2857142857142857</v>
      </c>
      <c r="C268" s="78">
        <v>0.32941176470588235</v>
      </c>
      <c r="D268" s="78">
        <v>0.34473684210526317</v>
      </c>
      <c r="E268" s="78">
        <v>0</v>
      </c>
      <c r="F268" s="78">
        <v>0.375</v>
      </c>
      <c r="G268" s="79">
        <v>0.375</v>
      </c>
      <c r="H268" s="80">
        <v>0.34358430540827145</v>
      </c>
    </row>
    <row r="269" spans="1:8" x14ac:dyDescent="0.25">
      <c r="A269" s="5" t="s">
        <v>15</v>
      </c>
      <c r="B269" s="78">
        <v>0.27027027027027029</v>
      </c>
      <c r="C269" s="78">
        <v>0.18263473053892215</v>
      </c>
      <c r="D269" s="78">
        <v>0.23777173913043478</v>
      </c>
      <c r="E269" s="78">
        <v>0.25</v>
      </c>
      <c r="F269" s="78">
        <v>0.4</v>
      </c>
      <c r="G269" s="79">
        <v>0.23728813559322035</v>
      </c>
      <c r="H269" s="80">
        <v>0.2269526248399488</v>
      </c>
    </row>
    <row r="270" spans="1:8" x14ac:dyDescent="0.25">
      <c r="A270" s="5" t="s">
        <v>17</v>
      </c>
      <c r="B270" s="78">
        <v>0.41176470588235292</v>
      </c>
      <c r="C270" s="78">
        <v>0.22885572139303484</v>
      </c>
      <c r="D270" s="78">
        <v>0.28987517337031898</v>
      </c>
      <c r="E270" s="78">
        <v>0</v>
      </c>
      <c r="F270" s="78">
        <v>0.23076923076923078</v>
      </c>
      <c r="G270" s="79">
        <v>0.35810810810810811</v>
      </c>
      <c r="H270" s="80">
        <v>0.28674481514878269</v>
      </c>
    </row>
    <row r="271" spans="1:8" x14ac:dyDescent="0.25">
      <c r="A271" s="5" t="s">
        <v>19</v>
      </c>
      <c r="B271" s="78">
        <v>0.45939086294416243</v>
      </c>
      <c r="C271" s="78">
        <v>0.4826311899482631</v>
      </c>
      <c r="D271" s="78">
        <v>0.50324328762624193</v>
      </c>
      <c r="E271" s="78">
        <v>0.53968253968253965</v>
      </c>
      <c r="F271" s="78">
        <v>0.45</v>
      </c>
      <c r="G271" s="79">
        <v>0.52861815208503682</v>
      </c>
      <c r="H271" s="80">
        <v>0.50224115986940399</v>
      </c>
    </row>
    <row r="272" spans="1:8" x14ac:dyDescent="0.25">
      <c r="A272" s="5" t="s">
        <v>21</v>
      </c>
      <c r="B272" s="78">
        <v>0.41747572815533979</v>
      </c>
      <c r="C272" s="78">
        <v>0.36752136752136755</v>
      </c>
      <c r="D272" s="78">
        <v>0.40875</v>
      </c>
      <c r="E272" s="78">
        <v>0.4</v>
      </c>
      <c r="F272" s="78">
        <v>0.36144578313253012</v>
      </c>
      <c r="G272" s="79">
        <v>0.39355742296918766</v>
      </c>
      <c r="H272" s="80">
        <v>0.39898089171974521</v>
      </c>
    </row>
    <row r="273" spans="1:8" x14ac:dyDescent="0.25">
      <c r="A273" s="3" t="s">
        <v>23</v>
      </c>
      <c r="B273" s="81">
        <v>0.13461538461538461</v>
      </c>
      <c r="C273" s="81">
        <v>0.12761276127612761</v>
      </c>
      <c r="D273" s="81">
        <v>0.18946858342755613</v>
      </c>
      <c r="E273" s="81">
        <v>0.13559322033898305</v>
      </c>
      <c r="F273" s="81">
        <v>2.6798307475317348E-2</v>
      </c>
      <c r="G273" s="82">
        <v>9.917679341434732E-2</v>
      </c>
      <c r="H273" s="81">
        <v>0.14685982647456819</v>
      </c>
    </row>
    <row r="274" spans="1:8" x14ac:dyDescent="0.25">
      <c r="A274" s="21" t="s">
        <v>109</v>
      </c>
      <c r="B274" s="81">
        <v>0.24436741767764297</v>
      </c>
      <c r="C274" s="81">
        <v>0.2499131441806601</v>
      </c>
      <c r="D274" s="81">
        <v>0.35067114093959734</v>
      </c>
      <c r="E274" s="81">
        <v>0.25</v>
      </c>
      <c r="F274" s="81">
        <v>5.4600606673407485E-2</v>
      </c>
      <c r="G274" s="82">
        <v>0.29734961286480049</v>
      </c>
      <c r="H274" s="83">
        <v>0.30260157107863839</v>
      </c>
    </row>
    <row r="277" spans="1:8" x14ac:dyDescent="0.25">
      <c r="A277" s="2" t="s">
        <v>412</v>
      </c>
    </row>
    <row r="278" spans="1:8" x14ac:dyDescent="0.25">
      <c r="A278" s="4"/>
      <c r="B278" s="3"/>
      <c r="C278" s="3"/>
      <c r="D278" s="3"/>
      <c r="E278" s="3"/>
      <c r="F278" s="3"/>
      <c r="G278" s="3"/>
      <c r="H278" s="3"/>
    </row>
    <row r="279" spans="1:8" x14ac:dyDescent="0.25">
      <c r="A279" s="4" t="s">
        <v>2</v>
      </c>
      <c r="B279" s="74" t="s">
        <v>38</v>
      </c>
      <c r="C279" s="74" t="s">
        <v>41</v>
      </c>
      <c r="D279" s="74" t="s">
        <v>44</v>
      </c>
      <c r="E279" s="74" t="s">
        <v>47</v>
      </c>
      <c r="F279" s="74" t="s">
        <v>50</v>
      </c>
      <c r="G279" s="76" t="s">
        <v>53</v>
      </c>
      <c r="H279" s="77" t="s">
        <v>109</v>
      </c>
    </row>
    <row r="280" spans="1:8" x14ac:dyDescent="0.25">
      <c r="A280" s="5" t="s">
        <v>5</v>
      </c>
      <c r="B280" s="78">
        <v>0</v>
      </c>
      <c r="C280" s="78">
        <v>0</v>
      </c>
      <c r="D280" s="78">
        <v>0</v>
      </c>
      <c r="E280" s="78">
        <v>0</v>
      </c>
      <c r="F280" s="78">
        <v>0</v>
      </c>
      <c r="G280" s="79">
        <v>0</v>
      </c>
      <c r="H280" s="80">
        <v>0</v>
      </c>
    </row>
    <row r="281" spans="1:8" x14ac:dyDescent="0.25">
      <c r="A281" s="5" t="s">
        <v>7</v>
      </c>
      <c r="B281" s="78">
        <v>0</v>
      </c>
      <c r="C281" s="78">
        <v>0</v>
      </c>
      <c r="D281" s="78">
        <v>0</v>
      </c>
      <c r="E281" s="78">
        <v>0</v>
      </c>
      <c r="F281" s="78">
        <v>0</v>
      </c>
      <c r="G281" s="79">
        <v>0</v>
      </c>
      <c r="H281" s="80">
        <v>0</v>
      </c>
    </row>
    <row r="282" spans="1:8" x14ac:dyDescent="0.25">
      <c r="A282" s="5" t="s">
        <v>9</v>
      </c>
      <c r="B282" s="78">
        <v>0.22641509433962265</v>
      </c>
      <c r="C282" s="78">
        <v>0.27948303715670436</v>
      </c>
      <c r="D282" s="78">
        <v>0.16087962962962962</v>
      </c>
      <c r="E282" s="78">
        <v>0.22916666666666666</v>
      </c>
      <c r="F282" s="78">
        <v>0.42352941176470588</v>
      </c>
      <c r="G282" s="79">
        <v>0.25279642058165547</v>
      </c>
      <c r="H282" s="80">
        <v>0.20906040268456375</v>
      </c>
    </row>
    <row r="283" spans="1:8" x14ac:dyDescent="0.25">
      <c r="A283" s="5" t="s">
        <v>11</v>
      </c>
      <c r="B283" s="78">
        <v>0.43902439024390244</v>
      </c>
      <c r="C283" s="78">
        <v>0.57404021937842775</v>
      </c>
      <c r="D283" s="78">
        <v>0.4835924006908463</v>
      </c>
      <c r="E283" s="78">
        <v>0.66666666666666663</v>
      </c>
      <c r="F283" s="78">
        <v>0.71317829457364346</v>
      </c>
      <c r="G283" s="79">
        <v>0.640625</v>
      </c>
      <c r="H283" s="80">
        <v>0.55244755244755239</v>
      </c>
    </row>
    <row r="284" spans="1:8" x14ac:dyDescent="0.25">
      <c r="A284" s="5" t="s">
        <v>13</v>
      </c>
      <c r="B284" s="78">
        <v>0.2857142857142857</v>
      </c>
      <c r="C284" s="78">
        <v>0.27058823529411763</v>
      </c>
      <c r="D284" s="78">
        <v>0.26578947368421052</v>
      </c>
      <c r="E284" s="78">
        <v>0</v>
      </c>
      <c r="F284" s="78">
        <v>0</v>
      </c>
      <c r="G284" s="79">
        <v>0.34722222222222221</v>
      </c>
      <c r="H284" s="80">
        <v>0.26935312831389185</v>
      </c>
    </row>
    <row r="285" spans="1:8" x14ac:dyDescent="0.25">
      <c r="A285" s="5" t="s">
        <v>15</v>
      </c>
      <c r="B285" s="78">
        <v>0.27027027027027029</v>
      </c>
      <c r="C285" s="78">
        <v>0.41916167664670656</v>
      </c>
      <c r="D285" s="78">
        <v>0.31929347826086957</v>
      </c>
      <c r="E285" s="78">
        <v>0.33333333333333331</v>
      </c>
      <c r="F285" s="78">
        <v>0.2</v>
      </c>
      <c r="G285" s="79">
        <v>0.32768361581920902</v>
      </c>
      <c r="H285" s="80">
        <v>0.34026888604353395</v>
      </c>
    </row>
    <row r="286" spans="1:8" x14ac:dyDescent="0.25">
      <c r="A286" s="5" t="s">
        <v>17</v>
      </c>
      <c r="B286" s="78">
        <v>0.17647058823529413</v>
      </c>
      <c r="C286" s="78">
        <v>0.39303482587064675</v>
      </c>
      <c r="D286" s="78">
        <v>0.30513176144244103</v>
      </c>
      <c r="E286" s="78">
        <v>0.33333333333333331</v>
      </c>
      <c r="F286" s="78">
        <v>0.30769230769230771</v>
      </c>
      <c r="G286" s="79">
        <v>0.31756756756756754</v>
      </c>
      <c r="H286" s="80">
        <v>0.32100991884580704</v>
      </c>
    </row>
    <row r="287" spans="1:8" x14ac:dyDescent="0.25">
      <c r="A287" s="5" t="s">
        <v>19</v>
      </c>
      <c r="B287" s="78">
        <v>0.28426395939086296</v>
      </c>
      <c r="C287" s="78">
        <v>0.26422764227642276</v>
      </c>
      <c r="D287" s="78">
        <v>0.21192216109697021</v>
      </c>
      <c r="E287" s="78">
        <v>0.1984126984126984</v>
      </c>
      <c r="F287" s="78">
        <v>0.33636363636363636</v>
      </c>
      <c r="G287" s="79">
        <v>0.25388389206868356</v>
      </c>
      <c r="H287" s="80">
        <v>0.2284322948370317</v>
      </c>
    </row>
    <row r="288" spans="1:8" x14ac:dyDescent="0.25">
      <c r="A288" s="5" t="s">
        <v>21</v>
      </c>
      <c r="B288" s="78">
        <v>0.24271844660194175</v>
      </c>
      <c r="C288" s="78">
        <v>0.27863247863247864</v>
      </c>
      <c r="D288" s="78">
        <v>0.23541666666666666</v>
      </c>
      <c r="E288" s="78">
        <v>0.22500000000000001</v>
      </c>
      <c r="F288" s="78">
        <v>0.28915662650602408</v>
      </c>
      <c r="G288" s="79">
        <v>0.27450980392156865</v>
      </c>
      <c r="H288" s="80">
        <v>0.25019108280254776</v>
      </c>
    </row>
    <row r="289" spans="1:8" x14ac:dyDescent="0.25">
      <c r="A289" s="3" t="s">
        <v>23</v>
      </c>
      <c r="B289" s="81">
        <v>0.24038461538461539</v>
      </c>
      <c r="C289" s="81">
        <v>0.32123212321232125</v>
      </c>
      <c r="D289" s="81">
        <v>0.28331448877402682</v>
      </c>
      <c r="E289" s="81">
        <v>0.23163841807909605</v>
      </c>
      <c r="F289" s="81">
        <v>0.23413258110014104</v>
      </c>
      <c r="G289" s="82">
        <v>0.35515484123872992</v>
      </c>
      <c r="H289" s="81">
        <v>0.30191833160869219</v>
      </c>
    </row>
    <row r="290" spans="1:8" x14ac:dyDescent="0.25">
      <c r="A290" s="21" t="s">
        <v>109</v>
      </c>
      <c r="B290" s="81">
        <v>0.2027729636048527</v>
      </c>
      <c r="C290" s="81">
        <v>0.30376375217139551</v>
      </c>
      <c r="D290" s="81">
        <v>0.24018821126349577</v>
      </c>
      <c r="E290" s="81">
        <v>0.21581196581196582</v>
      </c>
      <c r="F290" s="81">
        <v>0.1341422312099764</v>
      </c>
      <c r="G290" s="82">
        <v>0.30494341870160813</v>
      </c>
      <c r="H290" s="83">
        <v>0.25316749725483573</v>
      </c>
    </row>
    <row r="293" spans="1:8" x14ac:dyDescent="0.25">
      <c r="A293" s="2" t="s">
        <v>413</v>
      </c>
    </row>
    <row r="294" spans="1:8" x14ac:dyDescent="0.25">
      <c r="A294" s="4"/>
      <c r="B294" s="3"/>
      <c r="C294" s="3"/>
      <c r="D294" s="3"/>
      <c r="E294" s="3"/>
      <c r="F294" s="3"/>
      <c r="G294" s="3"/>
      <c r="H294" s="3"/>
    </row>
    <row r="295" spans="1:8" x14ac:dyDescent="0.25">
      <c r="A295" s="4" t="s">
        <v>2</v>
      </c>
      <c r="B295" s="74" t="s">
        <v>38</v>
      </c>
      <c r="C295" s="74" t="s">
        <v>41</v>
      </c>
      <c r="D295" s="74" t="s">
        <v>44</v>
      </c>
      <c r="E295" s="74" t="s">
        <v>47</v>
      </c>
      <c r="F295" s="74" t="s">
        <v>50</v>
      </c>
      <c r="G295" s="76" t="s">
        <v>53</v>
      </c>
      <c r="H295" s="77" t="s">
        <v>109</v>
      </c>
    </row>
    <row r="296" spans="1:8" x14ac:dyDescent="0.25">
      <c r="A296" s="5" t="s">
        <v>5</v>
      </c>
      <c r="B296" s="84">
        <v>0</v>
      </c>
      <c r="C296" s="84">
        <v>0</v>
      </c>
      <c r="D296" s="84">
        <v>0</v>
      </c>
      <c r="E296" s="84">
        <v>0</v>
      </c>
      <c r="F296" s="84">
        <v>0</v>
      </c>
      <c r="G296" s="85">
        <v>0</v>
      </c>
      <c r="H296" s="37">
        <v>0</v>
      </c>
    </row>
    <row r="297" spans="1:8" x14ac:dyDescent="0.25">
      <c r="A297" s="5" t="s">
        <v>7</v>
      </c>
      <c r="B297" s="84">
        <v>0</v>
      </c>
      <c r="C297" s="84">
        <v>0</v>
      </c>
      <c r="D297" s="84">
        <v>0</v>
      </c>
      <c r="E297" s="84">
        <v>0</v>
      </c>
      <c r="F297" s="84">
        <v>0</v>
      </c>
      <c r="G297" s="85">
        <v>0</v>
      </c>
      <c r="H297" s="37">
        <v>0</v>
      </c>
    </row>
    <row r="298" spans="1:8" x14ac:dyDescent="0.25">
      <c r="A298" s="5" t="s">
        <v>9</v>
      </c>
      <c r="B298" s="84">
        <v>0.20754716981132076</v>
      </c>
      <c r="C298" s="84">
        <v>0.17770597738287561</v>
      </c>
      <c r="D298" s="84">
        <v>0.18692129629629631</v>
      </c>
      <c r="E298" s="84">
        <v>0.1875</v>
      </c>
      <c r="F298" s="84">
        <v>0.16470588235294117</v>
      </c>
      <c r="G298" s="85">
        <v>0.17897091722595079</v>
      </c>
      <c r="H298" s="37">
        <v>0.18355704697986577</v>
      </c>
    </row>
    <row r="299" spans="1:8" x14ac:dyDescent="0.25">
      <c r="A299" s="5" t="s">
        <v>11</v>
      </c>
      <c r="B299" s="84">
        <v>9.7560975609756101E-2</v>
      </c>
      <c r="C299" s="84">
        <v>7.1297989031078604E-2</v>
      </c>
      <c r="D299" s="84">
        <v>7.426597582037997E-2</v>
      </c>
      <c r="E299" s="84">
        <v>0</v>
      </c>
      <c r="F299" s="84">
        <v>1.5503875968992248E-2</v>
      </c>
      <c r="G299" s="85">
        <v>7.03125E-2</v>
      </c>
      <c r="H299" s="37">
        <v>6.7832167832167833E-2</v>
      </c>
    </row>
    <row r="300" spans="1:8" x14ac:dyDescent="0.25">
      <c r="A300" s="5" t="s">
        <v>13</v>
      </c>
      <c r="B300" s="84">
        <v>0.14285714285714285</v>
      </c>
      <c r="C300" s="84">
        <v>9.4117647058823528E-2</v>
      </c>
      <c r="D300" s="84">
        <v>0.11710526315789474</v>
      </c>
      <c r="E300" s="84">
        <v>0</v>
      </c>
      <c r="F300" s="84">
        <v>0</v>
      </c>
      <c r="G300" s="85">
        <v>9.7222222222222224E-2</v>
      </c>
      <c r="H300" s="37">
        <v>0.11240721102863202</v>
      </c>
    </row>
    <row r="301" spans="1:8" x14ac:dyDescent="0.25">
      <c r="A301" s="5" t="s">
        <v>15</v>
      </c>
      <c r="B301" s="84">
        <v>0.13513513513513514</v>
      </c>
      <c r="C301" s="84">
        <v>0.11077844311377245</v>
      </c>
      <c r="D301" s="84">
        <v>0.14039855072463769</v>
      </c>
      <c r="E301" s="84">
        <v>0.16666666666666666</v>
      </c>
      <c r="F301" s="84">
        <v>0</v>
      </c>
      <c r="G301" s="85">
        <v>0.15254237288135594</v>
      </c>
      <c r="H301" s="37">
        <v>0.13444302176696543</v>
      </c>
    </row>
    <row r="302" spans="1:8" x14ac:dyDescent="0.25">
      <c r="A302" s="5" t="s">
        <v>17</v>
      </c>
      <c r="B302" s="84">
        <v>0.17647058823529413</v>
      </c>
      <c r="C302" s="84">
        <v>0.12935323383084577</v>
      </c>
      <c r="D302" s="84">
        <v>0.13592233009708737</v>
      </c>
      <c r="E302" s="84">
        <v>0</v>
      </c>
      <c r="F302" s="84">
        <v>0.15384615384615385</v>
      </c>
      <c r="G302" s="85">
        <v>0.12162162162162163</v>
      </c>
      <c r="H302" s="37">
        <v>0.13255184851217314</v>
      </c>
    </row>
    <row r="303" spans="1:8" x14ac:dyDescent="0.25">
      <c r="A303" s="5" t="s">
        <v>19</v>
      </c>
      <c r="B303" s="84">
        <v>9.6446700507614211E-2</v>
      </c>
      <c r="C303" s="84">
        <v>8.6474501108647447E-2</v>
      </c>
      <c r="D303" s="84">
        <v>9.4753263814763122E-2</v>
      </c>
      <c r="E303" s="84">
        <v>9.5238095238095233E-2</v>
      </c>
      <c r="F303" s="84">
        <v>7.2727272727272724E-2</v>
      </c>
      <c r="G303" s="85">
        <v>8.0948487326246932E-2</v>
      </c>
      <c r="H303" s="37">
        <v>9.1417187759393503E-2</v>
      </c>
    </row>
    <row r="304" spans="1:8" x14ac:dyDescent="0.25">
      <c r="A304" s="5" t="s">
        <v>21</v>
      </c>
      <c r="B304" s="84">
        <v>0.12621359223300971</v>
      </c>
      <c r="C304" s="84">
        <v>0.15384615384615385</v>
      </c>
      <c r="D304" s="84">
        <v>0.14083333333333334</v>
      </c>
      <c r="E304" s="84">
        <v>0.15</v>
      </c>
      <c r="F304" s="84">
        <v>0.12048192771084337</v>
      </c>
      <c r="G304" s="85">
        <v>0.14705882352941177</v>
      </c>
      <c r="H304" s="37">
        <v>0.14318471337579619</v>
      </c>
    </row>
    <row r="305" spans="1:8" x14ac:dyDescent="0.25">
      <c r="A305" s="3" t="s">
        <v>23</v>
      </c>
      <c r="B305" s="14">
        <v>0.45192307692307693</v>
      </c>
      <c r="C305" s="14">
        <v>0.38467180051338468</v>
      </c>
      <c r="D305" s="14">
        <v>0.34372476175092875</v>
      </c>
      <c r="E305" s="14">
        <v>0.42937853107344631</v>
      </c>
      <c r="F305" s="14">
        <v>0.52186177715091675</v>
      </c>
      <c r="G305" s="86">
        <v>0.39709917679341433</v>
      </c>
      <c r="H305" s="14">
        <v>0.37650242776406911</v>
      </c>
    </row>
    <row r="306" spans="1:8" x14ac:dyDescent="0.25">
      <c r="A306" s="21" t="s">
        <v>109</v>
      </c>
      <c r="B306" s="14">
        <v>0.14731369150779897</v>
      </c>
      <c r="C306" s="14">
        <v>0.18876664736537349</v>
      </c>
      <c r="D306" s="14">
        <v>0.16351765392471548</v>
      </c>
      <c r="E306" s="14">
        <v>0.22863247863247863</v>
      </c>
      <c r="F306" s="14">
        <v>0.13953488372093023</v>
      </c>
      <c r="G306" s="86">
        <v>0.21694460988683739</v>
      </c>
      <c r="H306" s="34">
        <v>0.17444463214798547</v>
      </c>
    </row>
    <row r="309" spans="1:8" x14ac:dyDescent="0.25">
      <c r="A309" s="2" t="s">
        <v>404</v>
      </c>
    </row>
    <row r="310" spans="1:8" x14ac:dyDescent="0.25">
      <c r="A310" s="3"/>
      <c r="B310" s="3"/>
      <c r="C310" s="3"/>
      <c r="D310" s="3"/>
      <c r="E310" s="3"/>
    </row>
    <row r="311" spans="1:8" x14ac:dyDescent="0.25">
      <c r="A311" s="4" t="s">
        <v>397</v>
      </c>
      <c r="B311" s="3" t="s">
        <v>398</v>
      </c>
      <c r="C311" s="3" t="s">
        <v>399</v>
      </c>
      <c r="D311" s="3" t="s">
        <v>400</v>
      </c>
      <c r="E311" s="3" t="s">
        <v>401</v>
      </c>
    </row>
    <row r="312" spans="1:8" x14ac:dyDescent="0.25">
      <c r="A312" s="87" t="s">
        <v>5</v>
      </c>
      <c r="B312" s="78">
        <v>0.96933962264150941</v>
      </c>
      <c r="C312" s="78">
        <v>0.97590361445783136</v>
      </c>
      <c r="D312" s="78">
        <v>0.97768762677484788</v>
      </c>
      <c r="E312" s="78">
        <v>0.97821969696969702</v>
      </c>
    </row>
    <row r="313" spans="1:8" x14ac:dyDescent="0.25">
      <c r="A313" s="87" t="s">
        <v>7</v>
      </c>
      <c r="B313" s="78">
        <v>0.97273804820229159</v>
      </c>
      <c r="C313" s="78">
        <v>0.9798785117691724</v>
      </c>
      <c r="D313" s="78">
        <v>0.99159049360146256</v>
      </c>
      <c r="E313" s="78">
        <v>0.99369527145359016</v>
      </c>
    </row>
    <row r="314" spans="1:8" x14ac:dyDescent="0.25">
      <c r="A314" s="87" t="s">
        <v>27</v>
      </c>
      <c r="B314" s="78">
        <v>0.63627080567752481</v>
      </c>
      <c r="C314" s="78">
        <v>0.8294093686354379</v>
      </c>
      <c r="D314" s="78">
        <v>0.84394370916401407</v>
      </c>
      <c r="E314" s="78">
        <v>0.87719883284701961</v>
      </c>
    </row>
    <row r="315" spans="1:8" x14ac:dyDescent="0.25">
      <c r="A315" s="87" t="s">
        <v>9</v>
      </c>
      <c r="B315" s="78">
        <v>0.80820357007216104</v>
      </c>
      <c r="C315" s="78">
        <v>0.80765105470146581</v>
      </c>
      <c r="D315" s="78">
        <v>0.82510013351134848</v>
      </c>
      <c r="E315" s="78">
        <v>0.82873824197210511</v>
      </c>
    </row>
    <row r="316" spans="1:8" x14ac:dyDescent="0.25">
      <c r="A316" s="87" t="s">
        <v>11</v>
      </c>
      <c r="B316" s="78">
        <v>0.83776932826362482</v>
      </c>
      <c r="C316" s="78">
        <v>0.79141104294478526</v>
      </c>
      <c r="D316" s="78">
        <v>0.80206794682422455</v>
      </c>
      <c r="E316" s="78">
        <v>0.82137404580152673</v>
      </c>
    </row>
    <row r="317" spans="1:8" x14ac:dyDescent="0.25">
      <c r="A317" s="5" t="s">
        <v>13</v>
      </c>
      <c r="B317" s="78">
        <v>0.83016304347826086</v>
      </c>
      <c r="C317" s="78">
        <v>0.82697947214076251</v>
      </c>
      <c r="D317" s="78">
        <v>0.8390541571319603</v>
      </c>
      <c r="E317" s="78">
        <v>0.82540919719407635</v>
      </c>
    </row>
    <row r="318" spans="1:8" x14ac:dyDescent="0.25">
      <c r="A318" s="5" t="s">
        <v>15</v>
      </c>
      <c r="B318" s="78">
        <v>0.83144073811213626</v>
      </c>
      <c r="C318" s="78">
        <v>0.61432506887052341</v>
      </c>
      <c r="D318" s="78">
        <v>0.80114997604216576</v>
      </c>
      <c r="E318" s="78">
        <v>0.65937149270482609</v>
      </c>
    </row>
    <row r="319" spans="1:8" x14ac:dyDescent="0.25">
      <c r="A319" s="5" t="s">
        <v>17</v>
      </c>
      <c r="B319" s="78">
        <v>0.75233248515691264</v>
      </c>
      <c r="C319" s="78">
        <v>0.6373276776246023</v>
      </c>
      <c r="D319" s="78">
        <v>0.69529411764705884</v>
      </c>
      <c r="E319" s="78">
        <v>0.66462668298653615</v>
      </c>
    </row>
    <row r="320" spans="1:8" x14ac:dyDescent="0.25">
      <c r="A320" s="6" t="s">
        <v>29</v>
      </c>
      <c r="B320" s="78">
        <v>0.83666711717799702</v>
      </c>
      <c r="C320" s="78">
        <v>0.80666003976143141</v>
      </c>
      <c r="D320" s="78">
        <v>0.83789225215217999</v>
      </c>
      <c r="E320" s="88">
        <v>0.82682109963717554</v>
      </c>
    </row>
    <row r="321" spans="1:5" x14ac:dyDescent="0.25">
      <c r="A321" s="6" t="s">
        <v>31</v>
      </c>
      <c r="B321" s="78">
        <v>0.23382173382173382</v>
      </c>
      <c r="C321" s="78">
        <v>0.24498567335243554</v>
      </c>
      <c r="D321" s="78">
        <v>0.23787167449139279</v>
      </c>
      <c r="E321" s="78">
        <v>0.24328722538649308</v>
      </c>
    </row>
    <row r="322" spans="1:5" x14ac:dyDescent="0.25">
      <c r="A322" s="21" t="s">
        <v>33</v>
      </c>
      <c r="B322" s="81">
        <v>0.77492941840767926</v>
      </c>
      <c r="C322" s="81">
        <v>0.78691957137578517</v>
      </c>
      <c r="D322" s="81">
        <v>0.78682649530400395</v>
      </c>
      <c r="E322" s="89">
        <v>0.80273343009192066</v>
      </c>
    </row>
    <row r="323" spans="1:5" x14ac:dyDescent="0.25">
      <c r="A323" s="21" t="s">
        <v>109</v>
      </c>
      <c r="B323" s="81">
        <v>0.76829834860835411</v>
      </c>
      <c r="C323" s="81">
        <v>0.79372822299651569</v>
      </c>
      <c r="D323" s="81">
        <v>0.82081767115766358</v>
      </c>
      <c r="E323" s="81">
        <v>0.82458029775102948</v>
      </c>
    </row>
    <row r="326" spans="1:5" x14ac:dyDescent="0.25">
      <c r="A326" s="2" t="s">
        <v>414</v>
      </c>
    </row>
    <row r="327" spans="1:5" x14ac:dyDescent="0.25">
      <c r="A327" s="3"/>
      <c r="B327" s="3"/>
      <c r="C327" s="3"/>
      <c r="D327" s="3"/>
      <c r="E327" s="3"/>
    </row>
    <row r="328" spans="1:5" x14ac:dyDescent="0.25">
      <c r="A328" s="4" t="s">
        <v>397</v>
      </c>
      <c r="B328" s="3" t="s">
        <v>398</v>
      </c>
      <c r="C328" s="3" t="s">
        <v>399</v>
      </c>
      <c r="D328" s="3" t="s">
        <v>400</v>
      </c>
      <c r="E328" s="3" t="s">
        <v>401</v>
      </c>
    </row>
    <row r="329" spans="1:5" x14ac:dyDescent="0.25">
      <c r="A329" s="87" t="s">
        <v>5</v>
      </c>
      <c r="B329" s="84">
        <v>0.94339622641509435</v>
      </c>
      <c r="C329" s="84">
        <v>0.94194961664841181</v>
      </c>
      <c r="D329" s="84">
        <v>0.9391480730223124</v>
      </c>
      <c r="E329" s="84">
        <v>0.94318181818181823</v>
      </c>
    </row>
    <row r="330" spans="1:5" x14ac:dyDescent="0.25">
      <c r="A330" s="87" t="s">
        <v>7</v>
      </c>
      <c r="B330" s="84">
        <v>0.94705649940734893</v>
      </c>
      <c r="C330" s="84">
        <v>0.95216400911161736</v>
      </c>
      <c r="D330" s="84">
        <v>0.96819012797074955</v>
      </c>
      <c r="E330" s="84">
        <v>0.96777583187390548</v>
      </c>
    </row>
    <row r="331" spans="1:5" x14ac:dyDescent="0.25">
      <c r="A331" s="87" t="s">
        <v>27</v>
      </c>
      <c r="B331" s="84">
        <v>0</v>
      </c>
      <c r="C331" s="84">
        <v>0.56725050916496944</v>
      </c>
      <c r="D331" s="84">
        <v>0.66099849220975038</v>
      </c>
      <c r="E331" s="84">
        <v>0.70762817840766989</v>
      </c>
    </row>
    <row r="332" spans="1:5" x14ac:dyDescent="0.25">
      <c r="A332" s="87" t="s">
        <v>9</v>
      </c>
      <c r="B332" s="84">
        <v>0.68173186479301173</v>
      </c>
      <c r="C332" s="84">
        <v>0.66285305684662132</v>
      </c>
      <c r="D332" s="84">
        <v>0.69459279038718291</v>
      </c>
      <c r="E332" s="84">
        <v>0.70418423613363612</v>
      </c>
    </row>
    <row r="333" spans="1:5" x14ac:dyDescent="0.25">
      <c r="A333" s="87" t="s">
        <v>11</v>
      </c>
      <c r="B333" s="84">
        <v>0.7021546261089987</v>
      </c>
      <c r="C333" s="84">
        <v>0.60889570552147243</v>
      </c>
      <c r="D333" s="84">
        <v>0.62038404726735596</v>
      </c>
      <c r="E333" s="84">
        <v>0.65648854961832059</v>
      </c>
    </row>
    <row r="334" spans="1:5" x14ac:dyDescent="0.25">
      <c r="A334" s="5" t="s">
        <v>13</v>
      </c>
      <c r="B334" s="84">
        <v>0.59918478260869568</v>
      </c>
      <c r="C334" s="84">
        <v>0.61730205278592376</v>
      </c>
      <c r="D334" s="84">
        <v>0.6376811594202898</v>
      </c>
      <c r="E334" s="84">
        <v>0.62120031176929069</v>
      </c>
    </row>
    <row r="335" spans="1:5" x14ac:dyDescent="0.25">
      <c r="A335" s="5" t="s">
        <v>15</v>
      </c>
      <c r="B335" s="84">
        <v>0.61603974449964516</v>
      </c>
      <c r="C335" s="84">
        <v>0.35812672176308541</v>
      </c>
      <c r="D335" s="84">
        <v>0.53473885960709155</v>
      </c>
      <c r="E335" s="84">
        <v>0.37710437710437711</v>
      </c>
    </row>
    <row r="336" spans="1:5" x14ac:dyDescent="0.25">
      <c r="A336" s="5" t="s">
        <v>17</v>
      </c>
      <c r="B336" s="84">
        <v>0.48770144189991516</v>
      </c>
      <c r="C336" s="84">
        <v>0.34994697773064687</v>
      </c>
      <c r="D336" s="84">
        <v>0.4</v>
      </c>
      <c r="E336" s="84">
        <v>0.35495716034271724</v>
      </c>
    </row>
    <row r="337" spans="1:5" x14ac:dyDescent="0.25">
      <c r="A337" s="6" t="s">
        <v>29</v>
      </c>
      <c r="B337" s="84">
        <v>0.69651304230301392</v>
      </c>
      <c r="C337" s="84">
        <v>0.64214711729622265</v>
      </c>
      <c r="D337" s="84">
        <v>0.68279644543182449</v>
      </c>
      <c r="E337" s="16">
        <v>0.67220206530840076</v>
      </c>
    </row>
    <row r="338" spans="1:5" x14ac:dyDescent="0.25">
      <c r="A338" s="6" t="s">
        <v>31</v>
      </c>
      <c r="B338" s="84">
        <v>9.0964590964590961E-2</v>
      </c>
      <c r="C338" s="84">
        <v>9.5988538681948427E-2</v>
      </c>
      <c r="D338" s="84">
        <v>9.7809076682316115E-2</v>
      </c>
      <c r="E338" s="84">
        <v>9.7640358014646059E-2</v>
      </c>
    </row>
    <row r="339" spans="1:5" x14ac:dyDescent="0.25">
      <c r="A339" s="21" t="s">
        <v>33</v>
      </c>
      <c r="B339" s="14">
        <v>0.65036702428006776</v>
      </c>
      <c r="C339" s="14">
        <v>0.62877201625815993</v>
      </c>
      <c r="D339" s="14">
        <v>0.63890261987147801</v>
      </c>
      <c r="E339" s="17">
        <v>0.64888727624576681</v>
      </c>
    </row>
    <row r="340" spans="1:5" x14ac:dyDescent="0.25">
      <c r="A340" s="21" t="s">
        <v>109</v>
      </c>
      <c r="B340" s="14">
        <v>0.5269670988723234</v>
      </c>
      <c r="C340" s="14">
        <v>0.60853130609228168</v>
      </c>
      <c r="D340" s="14">
        <v>0.66283735270515687</v>
      </c>
      <c r="E340" s="14">
        <v>0.6699609333755675</v>
      </c>
    </row>
  </sheetData>
  <mergeCells count="7">
    <mergeCell ref="P5:P6"/>
    <mergeCell ref="Q5:Z5"/>
    <mergeCell ref="A167:A168"/>
    <mergeCell ref="B167:K167"/>
    <mergeCell ref="A5:A6"/>
    <mergeCell ref="B5:B6"/>
    <mergeCell ref="C5:L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workbookViewId="0"/>
  </sheetViews>
  <sheetFormatPr defaultRowHeight="15" x14ac:dyDescent="0.25"/>
  <cols>
    <col min="1" max="1" width="34.140625" customWidth="1"/>
    <col min="2" max="2" width="15.28515625" customWidth="1"/>
    <col min="3" max="3" width="10.5703125" customWidth="1"/>
    <col min="4" max="4" width="10.85546875" customWidth="1"/>
    <col min="5" max="5" width="8.7109375" bestFit="1" customWidth="1"/>
    <col min="6" max="7" width="13.42578125" customWidth="1"/>
    <col min="8" max="8" width="15.140625" bestFit="1" customWidth="1"/>
    <col min="9" max="9" width="9.42578125" bestFit="1" customWidth="1"/>
  </cols>
  <sheetData>
    <row r="1" spans="1:13" ht="15.75" x14ac:dyDescent="0.25">
      <c r="A1" s="1" t="s">
        <v>507</v>
      </c>
    </row>
    <row r="3" spans="1:13" x14ac:dyDescent="0.25">
      <c r="A3" s="2" t="s">
        <v>508</v>
      </c>
    </row>
    <row r="4" spans="1:13" x14ac:dyDescent="0.25">
      <c r="A4" s="3"/>
      <c r="B4" s="3"/>
      <c r="C4" s="3"/>
      <c r="D4" s="3"/>
      <c r="E4" s="3"/>
      <c r="F4" s="3"/>
      <c r="G4" s="3"/>
      <c r="H4" s="3"/>
      <c r="I4" s="3"/>
      <c r="J4" s="3"/>
      <c r="K4" s="3"/>
      <c r="L4" s="3"/>
      <c r="M4" s="3"/>
    </row>
    <row r="5" spans="1:13" x14ac:dyDescent="0.25">
      <c r="A5" s="4" t="s">
        <v>415</v>
      </c>
      <c r="B5" s="189" t="s">
        <v>3</v>
      </c>
      <c r="C5" s="189"/>
      <c r="D5" s="189"/>
      <c r="E5" s="189"/>
      <c r="F5" s="189"/>
      <c r="G5" s="189"/>
      <c r="H5" s="189"/>
      <c r="I5" s="189"/>
      <c r="J5" s="189"/>
      <c r="K5" s="189"/>
      <c r="L5" s="189"/>
      <c r="M5" s="189"/>
    </row>
    <row r="6" spans="1:13" x14ac:dyDescent="0.25">
      <c r="A6" s="5" t="s">
        <v>416</v>
      </c>
      <c r="B6" s="185" t="s">
        <v>417</v>
      </c>
      <c r="C6" s="185"/>
      <c r="D6" s="185"/>
      <c r="E6" s="185"/>
      <c r="F6" s="185"/>
      <c r="G6" s="185"/>
      <c r="H6" s="185"/>
      <c r="I6" s="185"/>
      <c r="J6" s="185"/>
      <c r="K6" s="185"/>
      <c r="L6" s="185"/>
      <c r="M6" s="185"/>
    </row>
    <row r="7" spans="1:13" x14ac:dyDescent="0.25">
      <c r="A7" s="5" t="s">
        <v>418</v>
      </c>
      <c r="B7" s="185" t="s">
        <v>419</v>
      </c>
      <c r="C7" s="185"/>
      <c r="D7" s="185"/>
      <c r="E7" s="185"/>
      <c r="F7" s="185"/>
      <c r="G7" s="185"/>
      <c r="H7" s="185"/>
      <c r="I7" s="185"/>
      <c r="J7" s="185"/>
      <c r="K7" s="185"/>
      <c r="L7" s="185"/>
      <c r="M7" s="185"/>
    </row>
    <row r="8" spans="1:13" x14ac:dyDescent="0.25">
      <c r="A8" s="5" t="s">
        <v>420</v>
      </c>
      <c r="B8" s="185" t="s">
        <v>421</v>
      </c>
      <c r="C8" s="185"/>
      <c r="D8" s="185"/>
      <c r="E8" s="185"/>
      <c r="F8" s="185"/>
      <c r="G8" s="185"/>
      <c r="H8" s="185"/>
      <c r="I8" s="185"/>
      <c r="J8" s="185"/>
      <c r="K8" s="185"/>
      <c r="L8" s="185"/>
      <c r="M8" s="185"/>
    </row>
    <row r="9" spans="1:13" x14ac:dyDescent="0.25">
      <c r="A9" s="5" t="s">
        <v>422</v>
      </c>
      <c r="B9" s="185" t="s">
        <v>423</v>
      </c>
      <c r="C9" s="185"/>
      <c r="D9" s="185"/>
      <c r="E9" s="185"/>
      <c r="F9" s="185"/>
      <c r="G9" s="185"/>
      <c r="H9" s="185"/>
      <c r="I9" s="185"/>
      <c r="J9" s="185"/>
      <c r="K9" s="185"/>
      <c r="L9" s="185"/>
      <c r="M9" s="185"/>
    </row>
    <row r="10" spans="1:13" x14ac:dyDescent="0.25">
      <c r="A10" s="5" t="s">
        <v>424</v>
      </c>
      <c r="B10" s="185" t="s">
        <v>425</v>
      </c>
      <c r="C10" s="185"/>
      <c r="D10" s="185"/>
      <c r="E10" s="185"/>
      <c r="F10" s="185"/>
      <c r="G10" s="185"/>
      <c r="H10" s="185"/>
      <c r="I10" s="185"/>
      <c r="J10" s="185"/>
      <c r="K10" s="185"/>
      <c r="L10" s="185"/>
      <c r="M10" s="185"/>
    </row>
    <row r="11" spans="1:13" x14ac:dyDescent="0.25">
      <c r="A11" s="5" t="s">
        <v>426</v>
      </c>
      <c r="B11" s="185" t="s">
        <v>427</v>
      </c>
      <c r="C11" s="185"/>
      <c r="D11" s="185"/>
      <c r="E11" s="185"/>
      <c r="F11" s="185"/>
      <c r="G11" s="185"/>
      <c r="H11" s="185"/>
      <c r="I11" s="185"/>
      <c r="J11" s="185"/>
      <c r="K11" s="185"/>
      <c r="L11" s="185"/>
      <c r="M11" s="185"/>
    </row>
    <row r="12" spans="1:13" x14ac:dyDescent="0.25">
      <c r="A12" s="5" t="s">
        <v>428</v>
      </c>
      <c r="B12" s="185" t="s">
        <v>429</v>
      </c>
      <c r="C12" s="185"/>
      <c r="D12" s="185"/>
      <c r="E12" s="185"/>
      <c r="F12" s="185"/>
      <c r="G12" s="185"/>
      <c r="H12" s="185"/>
      <c r="I12" s="185"/>
      <c r="J12" s="185"/>
      <c r="K12" s="185"/>
      <c r="L12" s="185"/>
      <c r="M12" s="185"/>
    </row>
    <row r="13" spans="1:13" x14ac:dyDescent="0.25">
      <c r="A13" s="5" t="s">
        <v>430</v>
      </c>
      <c r="B13" s="185" t="s">
        <v>431</v>
      </c>
      <c r="C13" s="185"/>
      <c r="D13" s="185"/>
      <c r="E13" s="185"/>
      <c r="F13" s="185"/>
      <c r="G13" s="185"/>
      <c r="H13" s="185"/>
      <c r="I13" s="185"/>
      <c r="J13" s="185"/>
      <c r="K13" s="185"/>
      <c r="L13" s="185"/>
      <c r="M13" s="185"/>
    </row>
    <row r="14" spans="1:13" x14ac:dyDescent="0.25">
      <c r="A14" s="5" t="s">
        <v>432</v>
      </c>
      <c r="B14" s="185" t="s">
        <v>433</v>
      </c>
      <c r="C14" s="185"/>
      <c r="D14" s="185"/>
      <c r="E14" s="185"/>
      <c r="F14" s="185"/>
      <c r="G14" s="185"/>
      <c r="H14" s="185"/>
      <c r="I14" s="185"/>
      <c r="J14" s="185"/>
      <c r="K14" s="185"/>
      <c r="L14" s="185"/>
      <c r="M14" s="185"/>
    </row>
    <row r="15" spans="1:13" x14ac:dyDescent="0.25">
      <c r="A15" s="5" t="s">
        <v>434</v>
      </c>
      <c r="B15" s="185" t="s">
        <v>435</v>
      </c>
      <c r="C15" s="185"/>
      <c r="D15" s="185"/>
      <c r="E15" s="185"/>
      <c r="F15" s="185"/>
      <c r="G15" s="185"/>
      <c r="H15" s="185"/>
      <c r="I15" s="185"/>
      <c r="J15" s="185"/>
      <c r="K15" s="185"/>
      <c r="L15" s="185"/>
      <c r="M15" s="185"/>
    </row>
    <row r="16" spans="1:13" x14ac:dyDescent="0.25">
      <c r="A16" s="5" t="s">
        <v>436</v>
      </c>
      <c r="B16" s="185" t="s">
        <v>437</v>
      </c>
      <c r="C16" s="185"/>
      <c r="D16" s="185"/>
      <c r="E16" s="185"/>
      <c r="F16" s="185"/>
      <c r="G16" s="185"/>
      <c r="H16" s="185"/>
      <c r="I16" s="185"/>
      <c r="J16" s="185"/>
      <c r="K16" s="185"/>
      <c r="L16" s="185"/>
      <c r="M16" s="185"/>
    </row>
    <row r="17" spans="1:13" x14ac:dyDescent="0.25">
      <c r="A17" s="5" t="s">
        <v>438</v>
      </c>
      <c r="B17" s="185" t="s">
        <v>439</v>
      </c>
      <c r="C17" s="185"/>
      <c r="D17" s="185"/>
      <c r="E17" s="185"/>
      <c r="F17" s="185"/>
      <c r="G17" s="185"/>
      <c r="H17" s="185"/>
      <c r="I17" s="185"/>
      <c r="J17" s="185"/>
      <c r="K17" s="185"/>
      <c r="L17" s="185"/>
      <c r="M17" s="185"/>
    </row>
    <row r="18" spans="1:13" x14ac:dyDescent="0.25">
      <c r="A18" s="21" t="s">
        <v>440</v>
      </c>
      <c r="B18" s="186" t="s">
        <v>441</v>
      </c>
      <c r="C18" s="186"/>
      <c r="D18" s="186"/>
      <c r="E18" s="186"/>
      <c r="F18" s="186"/>
      <c r="G18" s="186"/>
      <c r="H18" s="186"/>
      <c r="I18" s="186"/>
      <c r="J18" s="186"/>
      <c r="K18" s="186"/>
      <c r="L18" s="186"/>
      <c r="M18" s="186"/>
    </row>
    <row r="21" spans="1:13" x14ac:dyDescent="0.25">
      <c r="A21" s="2" t="s">
        <v>509</v>
      </c>
      <c r="F21" s="5"/>
      <c r="G21" s="5"/>
    </row>
    <row r="22" spans="1:13" x14ac:dyDescent="0.25">
      <c r="A22" s="4"/>
      <c r="B22" s="3"/>
      <c r="C22" s="3"/>
      <c r="D22" s="3"/>
      <c r="E22" s="3"/>
      <c r="F22" s="3"/>
      <c r="G22" s="3"/>
      <c r="H22" s="3"/>
      <c r="I22" s="3"/>
    </row>
    <row r="23" spans="1:13" x14ac:dyDescent="0.25">
      <c r="A23" s="183" t="s">
        <v>415</v>
      </c>
      <c r="B23" s="180" t="s">
        <v>442</v>
      </c>
      <c r="C23" s="183" t="s">
        <v>443</v>
      </c>
      <c r="D23" s="183" t="s">
        <v>444</v>
      </c>
      <c r="E23" s="187" t="s">
        <v>445</v>
      </c>
      <c r="F23" s="182" t="s">
        <v>446</v>
      </c>
      <c r="G23" s="182"/>
      <c r="H23" s="183" t="s">
        <v>447</v>
      </c>
      <c r="I23" s="183" t="s">
        <v>448</v>
      </c>
    </row>
    <row r="24" spans="1:13" x14ac:dyDescent="0.25">
      <c r="A24" s="184"/>
      <c r="B24" s="181"/>
      <c r="C24" s="184"/>
      <c r="D24" s="184"/>
      <c r="E24" s="177"/>
      <c r="F24" s="90" t="s">
        <v>449</v>
      </c>
      <c r="G24" s="90" t="s">
        <v>450</v>
      </c>
      <c r="H24" s="184"/>
      <c r="I24" s="184"/>
    </row>
    <row r="25" spans="1:13" x14ac:dyDescent="0.25">
      <c r="A25" s="91"/>
      <c r="B25" s="57"/>
      <c r="C25" s="57"/>
      <c r="D25" s="57"/>
      <c r="E25" s="92"/>
      <c r="F25" s="57"/>
      <c r="G25" s="57"/>
      <c r="H25" s="57"/>
      <c r="I25" s="93"/>
    </row>
    <row r="26" spans="1:13" x14ac:dyDescent="0.25">
      <c r="A26" s="94" t="s">
        <v>451</v>
      </c>
      <c r="B26" s="92"/>
      <c r="C26" s="57">
        <v>1</v>
      </c>
      <c r="D26" s="57">
        <v>-0.69489999999999996</v>
      </c>
      <c r="E26" s="57">
        <v>7.0000000000000007E-2</v>
      </c>
      <c r="F26" s="57">
        <v>-0.83209999999999995</v>
      </c>
      <c r="G26" s="57">
        <v>-0.55769999999999997</v>
      </c>
      <c r="H26" s="57">
        <v>98.56</v>
      </c>
      <c r="I26" s="93" t="s">
        <v>452</v>
      </c>
    </row>
    <row r="27" spans="1:13" x14ac:dyDescent="0.25">
      <c r="A27" s="95" t="s">
        <v>453</v>
      </c>
      <c r="B27" s="92"/>
      <c r="C27" s="57">
        <v>1</v>
      </c>
      <c r="D27" s="57">
        <v>-0.1172</v>
      </c>
      <c r="E27" s="57">
        <v>3.9399999999999998E-2</v>
      </c>
      <c r="F27" s="57">
        <v>-0.19439999999999999</v>
      </c>
      <c r="G27" s="57">
        <v>-4.0099999999999997E-2</v>
      </c>
      <c r="H27" s="57">
        <v>8.8699999999999992</v>
      </c>
      <c r="I27" s="93">
        <v>2.8999999999999998E-3</v>
      </c>
    </row>
    <row r="28" spans="1:13" x14ac:dyDescent="0.25">
      <c r="A28" s="95" t="s">
        <v>454</v>
      </c>
      <c r="B28" s="92"/>
      <c r="C28" s="57">
        <v>1</v>
      </c>
      <c r="D28" s="57">
        <v>-0.14399999999999999</v>
      </c>
      <c r="E28" s="57">
        <v>4.1799999999999997E-2</v>
      </c>
      <c r="F28" s="57">
        <v>-0.22600000000000001</v>
      </c>
      <c r="G28" s="57">
        <v>-6.2100000000000002E-2</v>
      </c>
      <c r="H28" s="57">
        <v>11.88</v>
      </c>
      <c r="I28" s="93">
        <v>5.9999999999999995E-4</v>
      </c>
    </row>
    <row r="29" spans="1:13" x14ac:dyDescent="0.25">
      <c r="A29" s="95" t="s">
        <v>455</v>
      </c>
      <c r="B29" s="92"/>
      <c r="C29" s="57">
        <v>1</v>
      </c>
      <c r="D29" s="57">
        <v>1.3100000000000001E-2</v>
      </c>
      <c r="E29" s="57">
        <v>1.6000000000000001E-3</v>
      </c>
      <c r="F29" s="57">
        <v>9.9000000000000008E-3</v>
      </c>
      <c r="G29" s="57">
        <v>1.6199999999999999E-2</v>
      </c>
      <c r="H29" s="57">
        <v>65.67</v>
      </c>
      <c r="I29" s="93" t="s">
        <v>452</v>
      </c>
    </row>
    <row r="30" spans="1:13" x14ac:dyDescent="0.25">
      <c r="A30" s="95" t="s">
        <v>456</v>
      </c>
      <c r="B30" s="92"/>
      <c r="C30" s="57">
        <v>1</v>
      </c>
      <c r="D30" s="57">
        <v>0.2641</v>
      </c>
      <c r="E30" s="57">
        <v>4.1399999999999999E-2</v>
      </c>
      <c r="F30" s="57">
        <v>0.183</v>
      </c>
      <c r="G30" s="57">
        <v>0.3453</v>
      </c>
      <c r="H30" s="57">
        <v>40.700000000000003</v>
      </c>
      <c r="I30" s="93" t="s">
        <v>452</v>
      </c>
    </row>
    <row r="31" spans="1:13" x14ac:dyDescent="0.25">
      <c r="A31" s="95" t="s">
        <v>457</v>
      </c>
      <c r="B31" s="92"/>
      <c r="C31" s="57">
        <v>1</v>
      </c>
      <c r="D31" s="57">
        <v>0.14899999999999999</v>
      </c>
      <c r="E31" s="57">
        <v>2.0899999999999998E-2</v>
      </c>
      <c r="F31" s="57">
        <v>0.1079</v>
      </c>
      <c r="G31" s="57">
        <v>0.19</v>
      </c>
      <c r="H31" s="57">
        <v>50.58</v>
      </c>
      <c r="I31" s="93" t="s">
        <v>452</v>
      </c>
    </row>
    <row r="32" spans="1:13" x14ac:dyDescent="0.25">
      <c r="A32" s="95" t="s">
        <v>458</v>
      </c>
      <c r="B32" s="92"/>
      <c r="C32" s="57">
        <v>1</v>
      </c>
      <c r="D32" s="57">
        <v>1.4200000000000001E-2</v>
      </c>
      <c r="E32" s="57">
        <v>1.6000000000000001E-3</v>
      </c>
      <c r="F32" s="57">
        <v>1.11E-2</v>
      </c>
      <c r="G32" s="57">
        <v>1.7399999999999999E-2</v>
      </c>
      <c r="H32" s="57">
        <v>78.3</v>
      </c>
      <c r="I32" s="93" t="s">
        <v>452</v>
      </c>
    </row>
    <row r="33" spans="1:9" x14ac:dyDescent="0.25">
      <c r="A33" s="95" t="s">
        <v>459</v>
      </c>
      <c r="B33" s="92"/>
      <c r="C33" s="57">
        <v>1</v>
      </c>
      <c r="D33" s="57">
        <v>3.6600000000000001E-2</v>
      </c>
      <c r="E33" s="57">
        <v>3.8999999999999998E-3</v>
      </c>
      <c r="F33" s="57">
        <v>2.9100000000000001E-2</v>
      </c>
      <c r="G33" s="57">
        <v>4.4200000000000003E-2</v>
      </c>
      <c r="H33" s="57">
        <v>90.01</v>
      </c>
      <c r="I33" s="93" t="s">
        <v>452</v>
      </c>
    </row>
    <row r="34" spans="1:9" x14ac:dyDescent="0.25">
      <c r="A34" s="95" t="s">
        <v>420</v>
      </c>
      <c r="B34" s="92" t="s">
        <v>460</v>
      </c>
      <c r="C34" s="57">
        <v>1</v>
      </c>
      <c r="D34" s="57">
        <v>9.06E-2</v>
      </c>
      <c r="E34" s="57">
        <v>3.6400000000000002E-2</v>
      </c>
      <c r="F34" s="57">
        <v>1.9300000000000001E-2</v>
      </c>
      <c r="G34" s="57">
        <v>0.16189999999999999</v>
      </c>
      <c r="H34" s="57">
        <v>6.2</v>
      </c>
      <c r="I34" s="93">
        <v>1.2800000000000001E-2</v>
      </c>
    </row>
    <row r="35" spans="1:9" x14ac:dyDescent="0.25">
      <c r="A35" s="95" t="s">
        <v>420</v>
      </c>
      <c r="B35" s="92" t="s">
        <v>461</v>
      </c>
      <c r="C35" s="57">
        <v>1</v>
      </c>
      <c r="D35" s="57">
        <v>-0.23230000000000001</v>
      </c>
      <c r="E35" s="57">
        <v>3.49E-2</v>
      </c>
      <c r="F35" s="57">
        <v>-0.30059999999999998</v>
      </c>
      <c r="G35" s="57">
        <v>-0.16400000000000001</v>
      </c>
      <c r="H35" s="57">
        <v>44.42</v>
      </c>
      <c r="I35" s="93" t="s">
        <v>452</v>
      </c>
    </row>
    <row r="36" spans="1:9" x14ac:dyDescent="0.25">
      <c r="A36" s="95" t="s">
        <v>420</v>
      </c>
      <c r="B36" s="92" t="s">
        <v>462</v>
      </c>
      <c r="C36" s="57">
        <v>1</v>
      </c>
      <c r="D36" s="57">
        <v>-0.39929999999999999</v>
      </c>
      <c r="E36" s="57">
        <v>4.0399999999999998E-2</v>
      </c>
      <c r="F36" s="57">
        <v>-0.47849999999999998</v>
      </c>
      <c r="G36" s="57">
        <v>-0.32</v>
      </c>
      <c r="H36" s="57">
        <v>97.52</v>
      </c>
      <c r="I36" s="93" t="s">
        <v>452</v>
      </c>
    </row>
    <row r="37" spans="1:9" x14ac:dyDescent="0.25">
      <c r="A37" s="95" t="s">
        <v>420</v>
      </c>
      <c r="B37" s="92" t="s">
        <v>463</v>
      </c>
      <c r="C37" s="57">
        <v>1</v>
      </c>
      <c r="D37" s="57">
        <v>-0.10340000000000001</v>
      </c>
      <c r="E37" s="57">
        <v>3.5000000000000003E-2</v>
      </c>
      <c r="F37" s="57">
        <v>-0.1719</v>
      </c>
      <c r="G37" s="57">
        <v>-3.49E-2</v>
      </c>
      <c r="H37" s="57">
        <v>8.74</v>
      </c>
      <c r="I37" s="93">
        <v>3.0999999999999999E-3</v>
      </c>
    </row>
    <row r="38" spans="1:9" x14ac:dyDescent="0.25">
      <c r="A38" s="95" t="s">
        <v>420</v>
      </c>
      <c r="B38" s="92" t="s">
        <v>440</v>
      </c>
      <c r="C38" s="57">
        <v>0</v>
      </c>
      <c r="D38" s="57">
        <v>0</v>
      </c>
      <c r="E38" s="57">
        <v>0</v>
      </c>
      <c r="F38" s="57">
        <v>0</v>
      </c>
      <c r="G38" s="57">
        <v>0</v>
      </c>
      <c r="H38" s="57" t="s">
        <v>464</v>
      </c>
      <c r="I38" s="93" t="s">
        <v>464</v>
      </c>
    </row>
    <row r="39" spans="1:9" x14ac:dyDescent="0.25">
      <c r="A39" s="95" t="s">
        <v>422</v>
      </c>
      <c r="B39" s="92" t="s">
        <v>465</v>
      </c>
      <c r="C39" s="57">
        <v>1</v>
      </c>
      <c r="D39" s="57">
        <v>0.36199999999999999</v>
      </c>
      <c r="E39" s="57">
        <v>2.5399999999999999E-2</v>
      </c>
      <c r="F39" s="57">
        <v>0.31219999999999998</v>
      </c>
      <c r="G39" s="57">
        <v>0.41189999999999999</v>
      </c>
      <c r="H39" s="57">
        <v>202.75</v>
      </c>
      <c r="I39" s="93" t="s">
        <v>452</v>
      </c>
    </row>
    <row r="40" spans="1:9" x14ac:dyDescent="0.25">
      <c r="A40" s="95" t="s">
        <v>422</v>
      </c>
      <c r="B40" s="92" t="s">
        <v>122</v>
      </c>
      <c r="C40" s="57">
        <v>1</v>
      </c>
      <c r="D40" s="57">
        <v>0.13009999999999999</v>
      </c>
      <c r="E40" s="57">
        <v>4.3900000000000002E-2</v>
      </c>
      <c r="F40" s="57">
        <v>4.41E-2</v>
      </c>
      <c r="G40" s="57">
        <v>0.2162</v>
      </c>
      <c r="H40" s="57">
        <v>8.7799999999999994</v>
      </c>
      <c r="I40" s="93">
        <v>3.0000000000000001E-3</v>
      </c>
    </row>
    <row r="41" spans="1:9" x14ac:dyDescent="0.25">
      <c r="A41" s="95" t="s">
        <v>422</v>
      </c>
      <c r="B41" s="92" t="s">
        <v>123</v>
      </c>
      <c r="C41" s="57">
        <v>1</v>
      </c>
      <c r="D41" s="57">
        <v>-0.40789999999999998</v>
      </c>
      <c r="E41" s="57">
        <v>9.8799999999999999E-2</v>
      </c>
      <c r="F41" s="57">
        <v>-0.60160000000000002</v>
      </c>
      <c r="G41" s="57">
        <v>-0.21410000000000001</v>
      </c>
      <c r="H41" s="57">
        <v>17.03</v>
      </c>
      <c r="I41" s="93" t="s">
        <v>452</v>
      </c>
    </row>
    <row r="42" spans="1:9" x14ac:dyDescent="0.25">
      <c r="A42" s="95" t="s">
        <v>422</v>
      </c>
      <c r="B42" s="92" t="s">
        <v>440</v>
      </c>
      <c r="C42" s="57">
        <v>0</v>
      </c>
      <c r="D42" s="57">
        <v>0</v>
      </c>
      <c r="E42" s="57">
        <v>0</v>
      </c>
      <c r="F42" s="57">
        <v>0</v>
      </c>
      <c r="G42" s="57">
        <v>0</v>
      </c>
      <c r="H42" s="57" t="s">
        <v>464</v>
      </c>
      <c r="I42" s="93" t="s">
        <v>464</v>
      </c>
    </row>
    <row r="43" spans="1:9" x14ac:dyDescent="0.25">
      <c r="A43" s="95" t="s">
        <v>424</v>
      </c>
      <c r="B43" s="92" t="s">
        <v>126</v>
      </c>
      <c r="C43" s="57">
        <v>1</v>
      </c>
      <c r="D43" s="57">
        <v>-0.3916</v>
      </c>
      <c r="E43" s="57">
        <v>4.2500000000000003E-2</v>
      </c>
      <c r="F43" s="57">
        <v>-0.47499999999999998</v>
      </c>
      <c r="G43" s="57">
        <v>-0.30819999999999997</v>
      </c>
      <c r="H43" s="57">
        <v>84.75</v>
      </c>
      <c r="I43" s="93" t="s">
        <v>452</v>
      </c>
    </row>
    <row r="44" spans="1:9" x14ac:dyDescent="0.25">
      <c r="A44" s="95" t="s">
        <v>424</v>
      </c>
      <c r="B44" s="92" t="s">
        <v>466</v>
      </c>
      <c r="C44" s="57">
        <v>1</v>
      </c>
      <c r="D44" s="57">
        <v>0.14099999999999999</v>
      </c>
      <c r="E44" s="57">
        <v>0.03</v>
      </c>
      <c r="F44" s="57">
        <v>8.2100000000000006E-2</v>
      </c>
      <c r="G44" s="57">
        <v>0.19989999999999999</v>
      </c>
      <c r="H44" s="57">
        <v>22.05</v>
      </c>
      <c r="I44" s="93" t="s">
        <v>452</v>
      </c>
    </row>
    <row r="45" spans="1:9" x14ac:dyDescent="0.25">
      <c r="A45" s="95" t="s">
        <v>424</v>
      </c>
      <c r="B45" s="92" t="s">
        <v>132</v>
      </c>
      <c r="C45" s="57">
        <v>1</v>
      </c>
      <c r="D45" s="57">
        <v>0.12559999999999999</v>
      </c>
      <c r="E45" s="57">
        <v>4.53E-2</v>
      </c>
      <c r="F45" s="57">
        <v>3.6900000000000002E-2</v>
      </c>
      <c r="G45" s="57">
        <v>0.21429999999999999</v>
      </c>
      <c r="H45" s="57">
        <v>7.7</v>
      </c>
      <c r="I45" s="93">
        <v>5.4999999999999997E-3</v>
      </c>
    </row>
    <row r="46" spans="1:9" x14ac:dyDescent="0.25">
      <c r="A46" s="95" t="s">
        <v>424</v>
      </c>
      <c r="B46" s="92" t="s">
        <v>440</v>
      </c>
      <c r="C46" s="57">
        <v>0</v>
      </c>
      <c r="D46" s="57">
        <v>0</v>
      </c>
      <c r="E46" s="57">
        <v>0</v>
      </c>
      <c r="F46" s="57">
        <v>0</v>
      </c>
      <c r="G46" s="57">
        <v>0</v>
      </c>
      <c r="H46" s="57" t="s">
        <v>464</v>
      </c>
      <c r="I46" s="93" t="s">
        <v>464</v>
      </c>
    </row>
    <row r="47" spans="1:9" x14ac:dyDescent="0.25">
      <c r="A47" s="95" t="s">
        <v>467</v>
      </c>
      <c r="B47" s="92"/>
      <c r="C47" s="57">
        <v>1</v>
      </c>
      <c r="D47" s="57">
        <v>-2.0000000000000001E-4</v>
      </c>
      <c r="E47" s="57">
        <v>0</v>
      </c>
      <c r="F47" s="57">
        <v>-2.0000000000000001E-4</v>
      </c>
      <c r="G47" s="57">
        <v>-2.0000000000000001E-4</v>
      </c>
      <c r="H47" s="57">
        <v>178.71</v>
      </c>
      <c r="I47" s="93" t="s">
        <v>452</v>
      </c>
    </row>
    <row r="48" spans="1:9" x14ac:dyDescent="0.25">
      <c r="A48" s="95" t="s">
        <v>468</v>
      </c>
      <c r="B48" s="92"/>
      <c r="C48" s="57">
        <v>1</v>
      </c>
      <c r="D48" s="57">
        <v>-2.0000000000000001E-4</v>
      </c>
      <c r="E48" s="57">
        <v>1E-4</v>
      </c>
      <c r="F48" s="57">
        <v>-2.9999999999999997E-4</v>
      </c>
      <c r="G48" s="57">
        <v>0</v>
      </c>
      <c r="H48" s="57">
        <v>5.39</v>
      </c>
      <c r="I48" s="93">
        <v>2.0199999999999999E-2</v>
      </c>
    </row>
    <row r="49" spans="1:9" x14ac:dyDescent="0.25">
      <c r="A49" s="95" t="s">
        <v>469</v>
      </c>
      <c r="B49" s="92"/>
      <c r="C49" s="57">
        <v>1</v>
      </c>
      <c r="D49" s="57">
        <v>0.2215</v>
      </c>
      <c r="E49" s="57">
        <v>2.3800000000000002E-2</v>
      </c>
      <c r="F49" s="57">
        <v>0.17480000000000001</v>
      </c>
      <c r="G49" s="57">
        <v>0.26829999999999998</v>
      </c>
      <c r="H49" s="57">
        <v>86.38</v>
      </c>
      <c r="I49" s="93" t="s">
        <v>452</v>
      </c>
    </row>
    <row r="50" spans="1:9" x14ac:dyDescent="0.25">
      <c r="A50" s="95" t="s">
        <v>470</v>
      </c>
      <c r="B50" s="92"/>
      <c r="C50" s="57">
        <v>1</v>
      </c>
      <c r="D50" s="57">
        <v>4.8099999999999997E-2</v>
      </c>
      <c r="E50" s="57">
        <v>1.34E-2</v>
      </c>
      <c r="F50" s="57">
        <v>2.1700000000000001E-2</v>
      </c>
      <c r="G50" s="57">
        <v>7.4399999999999994E-2</v>
      </c>
      <c r="H50" s="57">
        <v>12.8</v>
      </c>
      <c r="I50" s="93">
        <v>2.9999999999999997E-4</v>
      </c>
    </row>
    <row r="51" spans="1:9" x14ac:dyDescent="0.25">
      <c r="A51" s="95" t="s">
        <v>471</v>
      </c>
      <c r="B51" s="92"/>
      <c r="C51" s="57">
        <v>1</v>
      </c>
      <c r="D51" s="57">
        <v>-1.41E-2</v>
      </c>
      <c r="E51" s="57">
        <v>2.7000000000000001E-3</v>
      </c>
      <c r="F51" s="57">
        <v>-1.9300000000000001E-2</v>
      </c>
      <c r="G51" s="57">
        <v>-8.8999999999999999E-3</v>
      </c>
      <c r="H51" s="57">
        <v>28.02</v>
      </c>
      <c r="I51" s="93" t="s">
        <v>452</v>
      </c>
    </row>
    <row r="52" spans="1:9" x14ac:dyDescent="0.25">
      <c r="A52" s="95" t="s">
        <v>472</v>
      </c>
      <c r="B52" s="92"/>
      <c r="C52" s="57">
        <v>1</v>
      </c>
      <c r="D52" s="57">
        <v>-8.3500000000000005E-2</v>
      </c>
      <c r="E52" s="57">
        <v>1.2999999999999999E-2</v>
      </c>
      <c r="F52" s="57">
        <v>-0.1089</v>
      </c>
      <c r="G52" s="57">
        <v>-5.8000000000000003E-2</v>
      </c>
      <c r="H52" s="57">
        <v>41.27</v>
      </c>
      <c r="I52" s="93" t="s">
        <v>452</v>
      </c>
    </row>
    <row r="53" spans="1:9" x14ac:dyDescent="0.25">
      <c r="A53" s="95" t="s">
        <v>473</v>
      </c>
      <c r="B53" s="92"/>
      <c r="C53" s="57">
        <v>1</v>
      </c>
      <c r="D53" s="57">
        <v>-9.6299999999999997E-2</v>
      </c>
      <c r="E53" s="57">
        <v>1.04E-2</v>
      </c>
      <c r="F53" s="57">
        <v>-0.1167</v>
      </c>
      <c r="G53" s="57">
        <v>-7.5899999999999995E-2</v>
      </c>
      <c r="H53" s="57">
        <v>85.37</v>
      </c>
      <c r="I53" s="93" t="s">
        <v>452</v>
      </c>
    </row>
    <row r="54" spans="1:9" x14ac:dyDescent="0.25">
      <c r="A54" s="95" t="s">
        <v>434</v>
      </c>
      <c r="B54" s="92" t="s">
        <v>474</v>
      </c>
      <c r="C54" s="57">
        <v>1</v>
      </c>
      <c r="D54" s="57">
        <v>0.3261</v>
      </c>
      <c r="E54" s="57">
        <v>3.2000000000000001E-2</v>
      </c>
      <c r="F54" s="57">
        <v>0.26329999999999998</v>
      </c>
      <c r="G54" s="57">
        <v>0.38879999999999998</v>
      </c>
      <c r="H54" s="57">
        <v>103.68</v>
      </c>
      <c r="I54" s="93" t="s">
        <v>452</v>
      </c>
    </row>
    <row r="55" spans="1:9" x14ac:dyDescent="0.25">
      <c r="A55" s="95" t="s">
        <v>434</v>
      </c>
      <c r="B55" s="92" t="s">
        <v>50</v>
      </c>
      <c r="C55" s="57">
        <v>1</v>
      </c>
      <c r="D55" s="57">
        <v>0.53</v>
      </c>
      <c r="E55" s="57">
        <v>9.5299999999999996E-2</v>
      </c>
      <c r="F55" s="57">
        <v>0.34329999999999999</v>
      </c>
      <c r="G55" s="57">
        <v>0.71679999999999999</v>
      </c>
      <c r="H55" s="57">
        <v>30.95</v>
      </c>
      <c r="I55" s="93" t="s">
        <v>452</v>
      </c>
    </row>
    <row r="56" spans="1:9" x14ac:dyDescent="0.25">
      <c r="A56" s="95" t="s">
        <v>434</v>
      </c>
      <c r="B56" s="92" t="s">
        <v>440</v>
      </c>
      <c r="C56" s="57">
        <v>0</v>
      </c>
      <c r="D56" s="57">
        <v>0</v>
      </c>
      <c r="E56" s="57">
        <v>0</v>
      </c>
      <c r="F56" s="57">
        <v>0</v>
      </c>
      <c r="G56" s="57">
        <v>0</v>
      </c>
      <c r="H56" s="57" t="s">
        <v>464</v>
      </c>
      <c r="I56" s="93" t="s">
        <v>464</v>
      </c>
    </row>
    <row r="57" spans="1:9" x14ac:dyDescent="0.25">
      <c r="A57" s="95" t="s">
        <v>475</v>
      </c>
      <c r="B57" s="92"/>
      <c r="C57" s="57">
        <v>1</v>
      </c>
      <c r="D57" s="57">
        <v>-0.1346</v>
      </c>
      <c r="E57" s="57">
        <v>2.4199999999999999E-2</v>
      </c>
      <c r="F57" s="57">
        <v>-0.18210000000000001</v>
      </c>
      <c r="G57" s="57">
        <v>-8.72E-2</v>
      </c>
      <c r="H57" s="57">
        <v>30.91</v>
      </c>
      <c r="I57" s="93" t="s">
        <v>452</v>
      </c>
    </row>
    <row r="58" spans="1:9" x14ac:dyDescent="0.25">
      <c r="A58" s="95" t="s">
        <v>476</v>
      </c>
      <c r="B58" s="92"/>
      <c r="C58" s="57">
        <v>1</v>
      </c>
      <c r="D58" s="57">
        <v>-5.4100000000000002E-2</v>
      </c>
      <c r="E58" s="57">
        <v>5.7999999999999996E-3</v>
      </c>
      <c r="F58" s="57">
        <v>-6.5500000000000003E-2</v>
      </c>
      <c r="G58" s="57">
        <v>-4.2599999999999999E-2</v>
      </c>
      <c r="H58" s="57">
        <v>85.83</v>
      </c>
      <c r="I58" s="93" t="s">
        <v>452</v>
      </c>
    </row>
    <row r="59" spans="1:9" x14ac:dyDescent="0.25">
      <c r="A59" s="95" t="s">
        <v>477</v>
      </c>
      <c r="B59" s="92"/>
      <c r="C59" s="57">
        <v>1</v>
      </c>
      <c r="D59" s="57">
        <v>1.8200000000000001E-2</v>
      </c>
      <c r="E59" s="57">
        <v>4.4000000000000003E-3</v>
      </c>
      <c r="F59" s="57">
        <v>9.5999999999999992E-3</v>
      </c>
      <c r="G59" s="57">
        <v>2.6800000000000001E-2</v>
      </c>
      <c r="H59" s="57">
        <v>17.16</v>
      </c>
      <c r="I59" s="93" t="s">
        <v>452</v>
      </c>
    </row>
    <row r="60" spans="1:9" x14ac:dyDescent="0.25">
      <c r="A60" s="95" t="s">
        <v>478</v>
      </c>
      <c r="B60" s="92"/>
      <c r="C60" s="57">
        <v>1</v>
      </c>
      <c r="D60" s="57">
        <v>0.05</v>
      </c>
      <c r="E60" s="57">
        <v>6.1000000000000004E-3</v>
      </c>
      <c r="F60" s="57">
        <v>3.7999999999999999E-2</v>
      </c>
      <c r="G60" s="57">
        <v>6.2E-2</v>
      </c>
      <c r="H60" s="57">
        <v>66.77</v>
      </c>
      <c r="I60" s="93" t="s">
        <v>452</v>
      </c>
    </row>
    <row r="61" spans="1:9" x14ac:dyDescent="0.25">
      <c r="A61" s="95" t="s">
        <v>438</v>
      </c>
      <c r="B61" s="92"/>
      <c r="C61" s="57">
        <v>1</v>
      </c>
      <c r="D61" s="57">
        <v>0.1128</v>
      </c>
      <c r="E61" s="57">
        <v>2.5000000000000001E-2</v>
      </c>
      <c r="F61" s="57">
        <v>6.3700000000000007E-2</v>
      </c>
      <c r="G61" s="57">
        <v>0.1618</v>
      </c>
      <c r="H61" s="57">
        <v>20.3</v>
      </c>
      <c r="I61" s="93" t="s">
        <v>452</v>
      </c>
    </row>
    <row r="62" spans="1:9" x14ac:dyDescent="0.25">
      <c r="A62" s="95" t="s">
        <v>479</v>
      </c>
      <c r="B62" s="92"/>
      <c r="C62" s="57">
        <v>1</v>
      </c>
      <c r="D62" s="57">
        <v>0.83809999999999996</v>
      </c>
      <c r="E62" s="57">
        <v>0.18779999999999999</v>
      </c>
      <c r="F62" s="57">
        <v>0.47010000000000002</v>
      </c>
      <c r="G62" s="57">
        <v>1.2060999999999999</v>
      </c>
      <c r="H62" s="57">
        <v>19.920000000000002</v>
      </c>
      <c r="I62" s="93" t="s">
        <v>452</v>
      </c>
    </row>
    <row r="63" spans="1:9" x14ac:dyDescent="0.25">
      <c r="A63" s="95" t="s">
        <v>480</v>
      </c>
      <c r="B63" s="92"/>
      <c r="C63" s="57">
        <v>1</v>
      </c>
      <c r="D63" s="57">
        <v>0.4047</v>
      </c>
      <c r="E63" s="57">
        <v>0.15090000000000001</v>
      </c>
      <c r="F63" s="57">
        <v>0.1089</v>
      </c>
      <c r="G63" s="57">
        <v>0.70050000000000001</v>
      </c>
      <c r="H63" s="57">
        <v>7.19</v>
      </c>
      <c r="I63" s="93">
        <v>7.3000000000000001E-3</v>
      </c>
    </row>
    <row r="64" spans="1:9" x14ac:dyDescent="0.25">
      <c r="A64" s="95" t="s">
        <v>481</v>
      </c>
      <c r="B64" s="92"/>
      <c r="C64" s="57">
        <v>1</v>
      </c>
      <c r="D64" s="57">
        <v>0.38340000000000002</v>
      </c>
      <c r="E64" s="57">
        <v>7.7200000000000005E-2</v>
      </c>
      <c r="F64" s="57">
        <v>0.2321</v>
      </c>
      <c r="G64" s="57">
        <v>0.53459999999999996</v>
      </c>
      <c r="H64" s="57">
        <v>24.69</v>
      </c>
      <c r="I64" s="93" t="s">
        <v>452</v>
      </c>
    </row>
    <row r="65" spans="1:9" x14ac:dyDescent="0.25">
      <c r="A65" s="95" t="s">
        <v>482</v>
      </c>
      <c r="B65" s="92"/>
      <c r="C65" s="57">
        <v>1</v>
      </c>
      <c r="D65" s="57">
        <v>0.72319999999999995</v>
      </c>
      <c r="E65" s="57">
        <v>7.5300000000000006E-2</v>
      </c>
      <c r="F65" s="57">
        <v>0.57569999999999999</v>
      </c>
      <c r="G65" s="57">
        <v>0.87080000000000002</v>
      </c>
      <c r="H65" s="57">
        <v>92.29</v>
      </c>
      <c r="I65" s="93" t="s">
        <v>452</v>
      </c>
    </row>
    <row r="66" spans="1:9" x14ac:dyDescent="0.25">
      <c r="A66" s="95" t="s">
        <v>483</v>
      </c>
      <c r="B66" s="92"/>
      <c r="C66" s="57">
        <v>1</v>
      </c>
      <c r="D66" s="57">
        <v>-0.18740000000000001</v>
      </c>
      <c r="E66" s="57">
        <v>8.14E-2</v>
      </c>
      <c r="F66" s="57">
        <v>-0.34699999999999998</v>
      </c>
      <c r="G66" s="57">
        <v>-2.7900000000000001E-2</v>
      </c>
      <c r="H66" s="57">
        <v>5.3</v>
      </c>
      <c r="I66" s="93">
        <v>2.1299999999999999E-2</v>
      </c>
    </row>
    <row r="67" spans="1:9" x14ac:dyDescent="0.25">
      <c r="A67" s="96" t="s">
        <v>484</v>
      </c>
      <c r="B67" s="97"/>
      <c r="C67" s="62">
        <v>0</v>
      </c>
      <c r="D67" s="62">
        <v>1</v>
      </c>
      <c r="E67" s="62">
        <v>0</v>
      </c>
      <c r="F67" s="62">
        <v>1</v>
      </c>
      <c r="G67" s="62">
        <v>1</v>
      </c>
      <c r="H67" s="62"/>
      <c r="I67" s="98"/>
    </row>
    <row r="70" spans="1:9" x14ac:dyDescent="0.25">
      <c r="A70" s="2" t="s">
        <v>510</v>
      </c>
    </row>
    <row r="71" spans="1:9" x14ac:dyDescent="0.25">
      <c r="A71" s="4"/>
      <c r="B71" s="3"/>
      <c r="C71" s="3"/>
      <c r="D71" s="3"/>
      <c r="E71" s="3"/>
      <c r="F71" s="3"/>
      <c r="G71" s="3"/>
      <c r="H71" s="3"/>
    </row>
    <row r="72" spans="1:9" x14ac:dyDescent="0.25">
      <c r="A72" s="3" t="s">
        <v>485</v>
      </c>
      <c r="B72" s="3" t="s">
        <v>486</v>
      </c>
      <c r="C72" s="3" t="s">
        <v>487</v>
      </c>
      <c r="D72" s="3" t="s">
        <v>488</v>
      </c>
      <c r="E72" s="3" t="s">
        <v>489</v>
      </c>
      <c r="F72" s="3" t="s">
        <v>490</v>
      </c>
      <c r="G72" s="3" t="s">
        <v>491</v>
      </c>
      <c r="H72" s="3" t="s">
        <v>492</v>
      </c>
    </row>
    <row r="73" spans="1:9" x14ac:dyDescent="0.25">
      <c r="A73" s="5">
        <v>0</v>
      </c>
      <c r="B73" s="5">
        <v>2046</v>
      </c>
      <c r="C73" s="5">
        <v>6.40273705E-2</v>
      </c>
      <c r="D73" s="5">
        <v>7.6436447199999993E-2</v>
      </c>
      <c r="E73" s="5">
        <v>5.4133705000000004E-3</v>
      </c>
      <c r="F73" s="5">
        <v>2.5000000000000001E-2</v>
      </c>
      <c r="G73" s="5">
        <v>7.4854111500000001E-2</v>
      </c>
      <c r="H73" s="5">
        <v>5.3200629499999999E-2</v>
      </c>
    </row>
    <row r="74" spans="1:9" x14ac:dyDescent="0.25">
      <c r="A74" s="5">
        <v>1</v>
      </c>
      <c r="B74" s="5">
        <v>2046</v>
      </c>
      <c r="C74" s="5">
        <v>0.1123595506</v>
      </c>
      <c r="D74" s="5">
        <v>0.1110656721</v>
      </c>
      <c r="E74" s="5">
        <v>6.9818533999999998E-3</v>
      </c>
      <c r="F74" s="5">
        <v>7.4999999999999997E-2</v>
      </c>
      <c r="G74" s="5">
        <v>0.12632325729999999</v>
      </c>
      <c r="H74" s="5">
        <v>9.8395843799999994E-2</v>
      </c>
    </row>
    <row r="75" spans="1:9" x14ac:dyDescent="0.25">
      <c r="A75" s="5">
        <v>2</v>
      </c>
      <c r="B75" s="5">
        <v>2049</v>
      </c>
      <c r="C75" s="5">
        <v>0.12408402540000001</v>
      </c>
      <c r="D75" s="5">
        <v>0.13438770550000001</v>
      </c>
      <c r="E75" s="5">
        <v>7.2884695999999999E-3</v>
      </c>
      <c r="F75" s="5">
        <v>0.125</v>
      </c>
      <c r="G75" s="5">
        <v>0.13866096459999999</v>
      </c>
      <c r="H75" s="5">
        <v>0.10950708620000001</v>
      </c>
    </row>
    <row r="76" spans="1:9" x14ac:dyDescent="0.25">
      <c r="A76" s="5">
        <v>3</v>
      </c>
      <c r="B76" s="5">
        <v>2046</v>
      </c>
      <c r="C76" s="5">
        <v>0.16511968730000001</v>
      </c>
      <c r="D76" s="5">
        <v>0.1545640814</v>
      </c>
      <c r="E76" s="5">
        <v>8.2084040000000007E-3</v>
      </c>
      <c r="F76" s="5">
        <v>0.17499999999999999</v>
      </c>
      <c r="G76" s="5">
        <v>0.1815364954</v>
      </c>
      <c r="H76" s="5">
        <v>0.14870287930000001</v>
      </c>
    </row>
    <row r="77" spans="1:9" x14ac:dyDescent="0.25">
      <c r="A77" s="5">
        <v>4</v>
      </c>
      <c r="B77" s="5">
        <v>2046</v>
      </c>
      <c r="C77" s="5">
        <v>0.16715542520000001</v>
      </c>
      <c r="D77" s="5">
        <v>0.17384445100000001</v>
      </c>
      <c r="E77" s="5">
        <v>8.2507906000000002E-3</v>
      </c>
      <c r="F77" s="5">
        <v>0.22500000000000001</v>
      </c>
      <c r="G77" s="5">
        <v>0.18365700630000001</v>
      </c>
      <c r="H77" s="5">
        <v>0.15065384409999999</v>
      </c>
    </row>
    <row r="78" spans="1:9" x14ac:dyDescent="0.25">
      <c r="A78" s="5">
        <v>5</v>
      </c>
      <c r="B78" s="5">
        <v>2049</v>
      </c>
      <c r="C78" s="5">
        <v>0.20029311189999999</v>
      </c>
      <c r="D78" s="5">
        <v>0.19318675060000001</v>
      </c>
      <c r="E78" s="5">
        <v>8.8480100999999995E-3</v>
      </c>
      <c r="F78" s="5">
        <v>0.27500000000000002</v>
      </c>
      <c r="G78" s="5">
        <v>0.21798913210000001</v>
      </c>
      <c r="H78" s="5">
        <v>0.18259709160000001</v>
      </c>
    </row>
    <row r="79" spans="1:9" x14ac:dyDescent="0.25">
      <c r="A79" s="5">
        <v>6</v>
      </c>
      <c r="B79" s="5">
        <v>2046</v>
      </c>
      <c r="C79" s="5">
        <v>0.20078163169999999</v>
      </c>
      <c r="D79" s="5">
        <v>0.2117938962</v>
      </c>
      <c r="E79" s="5">
        <v>8.8560875999999997E-3</v>
      </c>
      <c r="F79" s="5">
        <v>0.32500000000000001</v>
      </c>
      <c r="G79" s="5">
        <v>0.2184938068</v>
      </c>
      <c r="H79" s="5">
        <v>0.18306945650000001</v>
      </c>
    </row>
    <row r="80" spans="1:9" x14ac:dyDescent="0.25">
      <c r="A80" s="5">
        <v>7</v>
      </c>
      <c r="B80" s="5">
        <v>2046</v>
      </c>
      <c r="C80" s="5">
        <v>0.2276502198</v>
      </c>
      <c r="D80" s="5">
        <v>0.2300223149</v>
      </c>
      <c r="E80" s="5">
        <v>9.2701815000000003E-3</v>
      </c>
      <c r="F80" s="5">
        <v>0.375</v>
      </c>
      <c r="G80" s="5">
        <v>0.2461905828</v>
      </c>
      <c r="H80" s="5">
        <v>0.2091098569</v>
      </c>
    </row>
    <row r="81" spans="1:8" x14ac:dyDescent="0.25">
      <c r="A81" s="5">
        <v>8</v>
      </c>
      <c r="B81" s="5">
        <v>2049</v>
      </c>
      <c r="C81" s="5">
        <v>0.25403028820000001</v>
      </c>
      <c r="D81" s="5">
        <v>0.24921551510000001</v>
      </c>
      <c r="E81" s="5">
        <v>9.6238873999999995E-3</v>
      </c>
      <c r="F81" s="5">
        <v>0.42499999999999999</v>
      </c>
      <c r="G81" s="5">
        <v>0.27327806300000002</v>
      </c>
      <c r="H81" s="5">
        <v>0.2347825134</v>
      </c>
    </row>
    <row r="82" spans="1:8" x14ac:dyDescent="0.25">
      <c r="A82" s="5">
        <v>9</v>
      </c>
      <c r="B82" s="5">
        <v>2046</v>
      </c>
      <c r="C82" s="5">
        <v>0.27614858260000003</v>
      </c>
      <c r="D82" s="5">
        <v>0.26889720070000001</v>
      </c>
      <c r="E82" s="5">
        <v>9.8866570000000001E-3</v>
      </c>
      <c r="F82" s="5">
        <v>0.47499999999999998</v>
      </c>
      <c r="G82" s="5">
        <v>0.29592189660000001</v>
      </c>
      <c r="H82" s="5">
        <v>0.25637526859999998</v>
      </c>
    </row>
    <row r="83" spans="1:8" x14ac:dyDescent="0.25">
      <c r="A83" s="5">
        <v>10</v>
      </c>
      <c r="B83" s="5">
        <v>2046</v>
      </c>
      <c r="C83" s="5">
        <v>0.29262335119999999</v>
      </c>
      <c r="D83" s="5">
        <v>0.28957077339999998</v>
      </c>
      <c r="E83" s="5">
        <v>1.00583567E-2</v>
      </c>
      <c r="F83" s="5">
        <v>0.52500000000000002</v>
      </c>
      <c r="G83" s="5">
        <v>0.31274006469999999</v>
      </c>
      <c r="H83" s="5">
        <v>0.27250663780000001</v>
      </c>
    </row>
    <row r="84" spans="1:8" x14ac:dyDescent="0.25">
      <c r="A84" s="5">
        <v>11</v>
      </c>
      <c r="B84" s="5">
        <v>2046</v>
      </c>
      <c r="C84" s="5">
        <v>0.32486565709999998</v>
      </c>
      <c r="D84" s="5">
        <v>0.31116845520000003</v>
      </c>
      <c r="E84" s="5">
        <v>1.0353666900000001E-2</v>
      </c>
      <c r="F84" s="5">
        <v>0.57499999999999996</v>
      </c>
      <c r="G84" s="5">
        <v>0.34557299079999998</v>
      </c>
      <c r="H84" s="5">
        <v>0.30415832329999998</v>
      </c>
    </row>
    <row r="85" spans="1:8" x14ac:dyDescent="0.25">
      <c r="A85" s="5">
        <v>12</v>
      </c>
      <c r="B85" s="5">
        <v>2046</v>
      </c>
      <c r="C85" s="5">
        <v>0.3351245725</v>
      </c>
      <c r="D85" s="5">
        <v>0.33405843750000003</v>
      </c>
      <c r="E85" s="5">
        <v>1.0435672999999999E-2</v>
      </c>
      <c r="F85" s="5">
        <v>0.625</v>
      </c>
      <c r="G85" s="5">
        <v>0.35599591860000002</v>
      </c>
      <c r="H85" s="5">
        <v>0.31425322649999998</v>
      </c>
    </row>
    <row r="86" spans="1:8" x14ac:dyDescent="0.25">
      <c r="A86" s="5">
        <v>13</v>
      </c>
      <c r="B86" s="5">
        <v>2046</v>
      </c>
      <c r="C86" s="5">
        <v>0.365901319</v>
      </c>
      <c r="D86" s="5">
        <v>0.35936966370000001</v>
      </c>
      <c r="E86" s="5">
        <v>1.0648969899999999E-2</v>
      </c>
      <c r="F86" s="5">
        <v>0.67500000000000004</v>
      </c>
      <c r="G86" s="5">
        <v>0.38719925869999999</v>
      </c>
      <c r="H86" s="5">
        <v>0.34460337930000001</v>
      </c>
    </row>
    <row r="87" spans="1:8" x14ac:dyDescent="0.25">
      <c r="A87" s="5">
        <v>14</v>
      </c>
      <c r="B87" s="5">
        <v>2046</v>
      </c>
      <c r="C87" s="5">
        <v>0.38318670580000003</v>
      </c>
      <c r="D87" s="5">
        <v>0.38674022549999998</v>
      </c>
      <c r="E87" s="5">
        <v>1.0750667300000001E-2</v>
      </c>
      <c r="F87" s="5">
        <v>0.72499999999999998</v>
      </c>
      <c r="G87" s="5">
        <v>0.4046880404</v>
      </c>
      <c r="H87" s="5">
        <v>0.36168537109999999</v>
      </c>
    </row>
    <row r="88" spans="1:8" x14ac:dyDescent="0.25">
      <c r="A88" s="5">
        <v>15</v>
      </c>
      <c r="B88" s="5">
        <v>2049</v>
      </c>
      <c r="C88" s="5">
        <v>0.41963849539999998</v>
      </c>
      <c r="D88" s="5">
        <v>0.41731726920000001</v>
      </c>
      <c r="E88" s="5">
        <v>1.0910236E-2</v>
      </c>
      <c r="F88" s="5">
        <v>0.77500000000000002</v>
      </c>
      <c r="G88" s="5">
        <v>0.44145896740000001</v>
      </c>
      <c r="H88" s="5">
        <v>0.3978180234</v>
      </c>
    </row>
    <row r="89" spans="1:8" x14ac:dyDescent="0.25">
      <c r="A89" s="5">
        <v>16</v>
      </c>
      <c r="B89" s="5">
        <v>2046</v>
      </c>
      <c r="C89" s="5">
        <v>0.45823155840000002</v>
      </c>
      <c r="D89" s="5">
        <v>0.4514436677</v>
      </c>
      <c r="E89" s="5">
        <v>1.10153052E-2</v>
      </c>
      <c r="F89" s="5">
        <v>0.82499999999999996</v>
      </c>
      <c r="G89" s="5">
        <v>0.4802621688</v>
      </c>
      <c r="H89" s="5">
        <v>0.43620094799999998</v>
      </c>
    </row>
    <row r="90" spans="1:8" x14ac:dyDescent="0.25">
      <c r="A90" s="5">
        <v>17</v>
      </c>
      <c r="B90" s="5">
        <v>2046</v>
      </c>
      <c r="C90" s="5">
        <v>0.4860771861</v>
      </c>
      <c r="D90" s="5">
        <v>0.49348775360000002</v>
      </c>
      <c r="E90" s="5">
        <v>1.10496559E-2</v>
      </c>
      <c r="F90" s="5">
        <v>0.875</v>
      </c>
      <c r="G90" s="5">
        <v>0.50817649789999997</v>
      </c>
      <c r="H90" s="5">
        <v>0.46397787439999999</v>
      </c>
    </row>
    <row r="91" spans="1:8" x14ac:dyDescent="0.25">
      <c r="A91" s="5">
        <v>18</v>
      </c>
      <c r="B91" s="5">
        <v>2049</v>
      </c>
      <c r="C91" s="5">
        <v>0.55446995600000004</v>
      </c>
      <c r="D91" s="5">
        <v>0.54951318090000001</v>
      </c>
      <c r="E91" s="5">
        <v>1.0988152899999999E-2</v>
      </c>
      <c r="F91" s="5">
        <v>0.92500000000000004</v>
      </c>
      <c r="G91" s="5">
        <v>0.57644626180000003</v>
      </c>
      <c r="H91" s="5">
        <v>0.53249365029999995</v>
      </c>
    </row>
    <row r="92" spans="1:8" x14ac:dyDescent="0.25">
      <c r="A92" s="3">
        <v>19</v>
      </c>
      <c r="B92" s="3">
        <v>2046</v>
      </c>
      <c r="C92" s="3">
        <v>0.63782991200000005</v>
      </c>
      <c r="D92" s="3">
        <v>0.65353034870000004</v>
      </c>
      <c r="E92" s="3">
        <v>1.0628257699999999E-2</v>
      </c>
      <c r="F92" s="3">
        <v>0.97499999999999998</v>
      </c>
      <c r="G92" s="3">
        <v>0.6590864273</v>
      </c>
      <c r="H92" s="3">
        <v>0.6165733967</v>
      </c>
    </row>
    <row r="95" spans="1:8" x14ac:dyDescent="0.25">
      <c r="A95" s="2" t="s">
        <v>511</v>
      </c>
    </row>
    <row r="96" spans="1:8" x14ac:dyDescent="0.25">
      <c r="A96" s="99"/>
      <c r="B96" s="99"/>
      <c r="C96" s="99"/>
      <c r="D96" s="99"/>
      <c r="E96" s="99"/>
      <c r="F96" s="99"/>
    </row>
    <row r="97" spans="1:6" x14ac:dyDescent="0.25">
      <c r="A97" s="99" t="s">
        <v>493</v>
      </c>
      <c r="B97" s="188" t="s">
        <v>494</v>
      </c>
      <c r="C97" s="188"/>
      <c r="D97" s="188"/>
      <c r="E97" s="188"/>
      <c r="F97" s="188"/>
    </row>
    <row r="98" spans="1:6" x14ac:dyDescent="0.25">
      <c r="A98" s="185" t="s">
        <v>416</v>
      </c>
      <c r="B98" s="100">
        <v>3</v>
      </c>
      <c r="C98" s="100">
        <v>5</v>
      </c>
      <c r="D98" s="100">
        <v>15</v>
      </c>
      <c r="E98" s="100">
        <v>25</v>
      </c>
      <c r="F98" s="100">
        <v>35</v>
      </c>
    </row>
    <row r="99" spans="1:6" x14ac:dyDescent="0.25">
      <c r="A99" s="185"/>
      <c r="B99" s="101">
        <v>-7.6591732945949675E-2</v>
      </c>
      <c r="C99" s="102">
        <v>0</v>
      </c>
      <c r="D99" s="102">
        <v>8.9209087425311306E-2</v>
      </c>
      <c r="E99" s="102">
        <v>0.18168260134424319</v>
      </c>
      <c r="F99" s="102">
        <v>0.22894392501178418</v>
      </c>
    </row>
    <row r="100" spans="1:6" x14ac:dyDescent="0.25">
      <c r="A100" s="185" t="s">
        <v>418</v>
      </c>
      <c r="B100" s="103">
        <v>0</v>
      </c>
      <c r="C100" s="103">
        <v>5</v>
      </c>
      <c r="D100" s="103">
        <v>10</v>
      </c>
      <c r="E100" s="103">
        <v>30</v>
      </c>
      <c r="F100" s="103">
        <v>90</v>
      </c>
    </row>
    <row r="101" spans="1:6" x14ac:dyDescent="0.25">
      <c r="A101" s="185"/>
      <c r="B101" s="101">
        <v>0</v>
      </c>
      <c r="C101" s="102">
        <v>0.18318815141463229</v>
      </c>
      <c r="D101" s="102">
        <v>0.40218415793303119</v>
      </c>
      <c r="E101" s="102">
        <v>0.455364910338655</v>
      </c>
      <c r="F101" s="102">
        <v>0.66791617072122778</v>
      </c>
    </row>
    <row r="102" spans="1:6" x14ac:dyDescent="0.25">
      <c r="A102" s="185" t="s">
        <v>420</v>
      </c>
      <c r="B102" s="103" t="s">
        <v>495</v>
      </c>
      <c r="C102" s="103" t="s">
        <v>460</v>
      </c>
      <c r="D102" s="103" t="s">
        <v>461</v>
      </c>
      <c r="E102" s="103" t="s">
        <v>462</v>
      </c>
      <c r="F102" s="103" t="s">
        <v>463</v>
      </c>
    </row>
    <row r="103" spans="1:6" x14ac:dyDescent="0.25">
      <c r="A103" s="185"/>
      <c r="B103" s="102">
        <v>0</v>
      </c>
      <c r="C103" s="102">
        <v>6.1321457215059105E-2</v>
      </c>
      <c r="D103" s="102">
        <v>-0.14852594724789281</v>
      </c>
      <c r="E103" s="102">
        <v>-0.2466352666713536</v>
      </c>
      <c r="F103" s="102">
        <v>-6.7743084825970357E-2</v>
      </c>
    </row>
    <row r="104" spans="1:6" x14ac:dyDescent="0.25">
      <c r="A104" s="185" t="s">
        <v>422</v>
      </c>
      <c r="B104" s="103" t="s">
        <v>496</v>
      </c>
      <c r="C104" s="103" t="s">
        <v>497</v>
      </c>
      <c r="D104" s="103" t="s">
        <v>122</v>
      </c>
      <c r="E104" s="103" t="s">
        <v>123</v>
      </c>
      <c r="F104" s="103"/>
    </row>
    <row r="105" spans="1:6" x14ac:dyDescent="0.25">
      <c r="A105" s="185"/>
      <c r="B105" s="102">
        <v>0</v>
      </c>
      <c r="C105" s="102">
        <v>0.25407053985187833</v>
      </c>
      <c r="D105" s="102">
        <v>8.8584373666960037E-2</v>
      </c>
      <c r="E105" s="102">
        <v>-0.25147869451652438</v>
      </c>
      <c r="F105" s="102"/>
    </row>
    <row r="106" spans="1:6" ht="60" x14ac:dyDescent="0.25">
      <c r="A106" s="185" t="s">
        <v>424</v>
      </c>
      <c r="B106" s="104" t="s">
        <v>498</v>
      </c>
      <c r="C106" s="103" t="s">
        <v>126</v>
      </c>
      <c r="D106" s="104" t="s">
        <v>466</v>
      </c>
      <c r="E106" s="103" t="s">
        <v>132</v>
      </c>
      <c r="F106" s="103"/>
    </row>
    <row r="107" spans="1:6" x14ac:dyDescent="0.25">
      <c r="A107" s="185"/>
      <c r="B107" s="102">
        <v>0</v>
      </c>
      <c r="C107" s="102">
        <v>-0.24228105717175019</v>
      </c>
      <c r="D107" s="102">
        <v>9.6160700366923813E-2</v>
      </c>
      <c r="E107" s="102">
        <v>8.5463128795879806E-2</v>
      </c>
      <c r="F107" s="102"/>
    </row>
    <row r="108" spans="1:6" x14ac:dyDescent="0.25">
      <c r="A108" s="185" t="s">
        <v>499</v>
      </c>
      <c r="B108" s="105">
        <v>1180</v>
      </c>
      <c r="C108" s="105">
        <v>2000</v>
      </c>
      <c r="D108" s="105">
        <v>3000</v>
      </c>
      <c r="E108" s="105">
        <v>4000</v>
      </c>
      <c r="F108" s="105">
        <v>6000</v>
      </c>
    </row>
    <row r="109" spans="1:6" x14ac:dyDescent="0.25">
      <c r="A109" s="185"/>
      <c r="B109" s="102">
        <v>0</v>
      </c>
      <c r="C109" s="102">
        <v>-0.10624825979362507</v>
      </c>
      <c r="D109" s="102">
        <v>-0.22653727047485672</v>
      </c>
      <c r="E109" s="102">
        <v>-0.33573407377164877</v>
      </c>
      <c r="F109" s="102">
        <v>-0.43343125671263605</v>
      </c>
    </row>
    <row r="110" spans="1:6" x14ac:dyDescent="0.25">
      <c r="A110" s="185" t="s">
        <v>428</v>
      </c>
      <c r="B110" s="103">
        <v>0</v>
      </c>
      <c r="C110" s="103">
        <v>2</v>
      </c>
      <c r="D110" s="103">
        <v>4</v>
      </c>
      <c r="E110" s="103">
        <v>6</v>
      </c>
      <c r="F110" s="103">
        <v>8</v>
      </c>
    </row>
    <row r="111" spans="1:6" x14ac:dyDescent="0.25">
      <c r="A111" s="185"/>
      <c r="B111" s="102">
        <v>0</v>
      </c>
      <c r="C111" s="102">
        <v>6.5167842819146671E-2</v>
      </c>
      <c r="D111" s="102">
        <v>0.38507839434277469</v>
      </c>
      <c r="E111" s="102">
        <v>0.71600965090904523</v>
      </c>
      <c r="F111" s="102">
        <v>1.0269812352380892</v>
      </c>
    </row>
    <row r="112" spans="1:6" x14ac:dyDescent="0.25">
      <c r="A112" s="185" t="s">
        <v>500</v>
      </c>
      <c r="B112" s="103">
        <v>0</v>
      </c>
      <c r="C112" s="103">
        <v>8</v>
      </c>
      <c r="D112" s="103">
        <v>12</v>
      </c>
      <c r="E112" s="103">
        <v>18</v>
      </c>
      <c r="F112" s="103">
        <v>24</v>
      </c>
    </row>
    <row r="113" spans="1:13" x14ac:dyDescent="0.25">
      <c r="A113" s="185"/>
      <c r="B113" s="102">
        <v>0</v>
      </c>
      <c r="C113" s="102">
        <v>-0.10813051150516428</v>
      </c>
      <c r="D113" s="102">
        <v>-0.30256909822931322</v>
      </c>
      <c r="E113" s="102">
        <v>-0.53484487340440123</v>
      </c>
      <c r="F113" s="102">
        <v>-0.61606713934670698</v>
      </c>
    </row>
    <row r="114" spans="1:13" x14ac:dyDescent="0.25">
      <c r="A114" s="185" t="s">
        <v>501</v>
      </c>
      <c r="B114" s="103">
        <v>0</v>
      </c>
      <c r="C114" s="103">
        <v>1</v>
      </c>
      <c r="D114" s="103">
        <v>3</v>
      </c>
      <c r="E114" s="103">
        <v>5</v>
      </c>
      <c r="F114" s="103">
        <v>7</v>
      </c>
    </row>
    <row r="115" spans="1:13" x14ac:dyDescent="0.25">
      <c r="A115" s="185"/>
      <c r="B115" s="102">
        <v>0</v>
      </c>
      <c r="C115" s="102">
        <v>-6.3172400851359445E-2</v>
      </c>
      <c r="D115" s="102">
        <v>-0.18262984936499238</v>
      </c>
      <c r="E115" s="102">
        <v>-0.29207268667637987</v>
      </c>
      <c r="F115" s="102">
        <v>-0.29207268667637987</v>
      </c>
    </row>
    <row r="116" spans="1:13" x14ac:dyDescent="0.25">
      <c r="A116" s="185" t="s">
        <v>434</v>
      </c>
      <c r="B116" s="103" t="s">
        <v>502</v>
      </c>
      <c r="C116" s="103" t="s">
        <v>474</v>
      </c>
      <c r="D116" s="103" t="s">
        <v>50</v>
      </c>
      <c r="E116" s="103"/>
      <c r="F116" s="103"/>
    </row>
    <row r="117" spans="1:13" x14ac:dyDescent="0.25">
      <c r="A117" s="185"/>
      <c r="B117" s="102">
        <v>0</v>
      </c>
      <c r="C117" s="102">
        <v>0.22792751771816877</v>
      </c>
      <c r="D117" s="102">
        <v>0.37821452440557346</v>
      </c>
      <c r="E117" s="102"/>
      <c r="F117" s="102"/>
    </row>
    <row r="118" spans="1:13" x14ac:dyDescent="0.25">
      <c r="A118" s="185" t="s">
        <v>503</v>
      </c>
      <c r="B118" s="103">
        <v>18</v>
      </c>
      <c r="C118" s="103">
        <v>24</v>
      </c>
      <c r="D118" s="103">
        <v>35</v>
      </c>
      <c r="E118" s="103">
        <v>45</v>
      </c>
      <c r="F118" s="103">
        <v>60</v>
      </c>
      <c r="I118" s="124"/>
      <c r="J118" s="124"/>
      <c r="K118" s="124"/>
      <c r="L118" s="124"/>
      <c r="M118" s="124"/>
    </row>
    <row r="119" spans="1:13" x14ac:dyDescent="0.25">
      <c r="A119" s="185"/>
      <c r="B119" s="102">
        <v>0.7917507061187512</v>
      </c>
      <c r="C119" s="102">
        <v>0.34529621218799877</v>
      </c>
      <c r="D119" s="102">
        <v>0</v>
      </c>
      <c r="E119" s="102">
        <v>7.6216814413504697E-2</v>
      </c>
      <c r="F119" s="102">
        <v>0.67371435020188941</v>
      </c>
    </row>
    <row r="120" spans="1:13" x14ac:dyDescent="0.25">
      <c r="A120" s="185" t="s">
        <v>438</v>
      </c>
      <c r="B120" s="103" t="s">
        <v>504</v>
      </c>
      <c r="C120" s="103" t="s">
        <v>505</v>
      </c>
      <c r="D120" s="103"/>
      <c r="E120" s="103"/>
      <c r="F120" s="103"/>
      <c r="I120" s="124"/>
      <c r="J120" s="124"/>
      <c r="K120" s="124"/>
      <c r="L120" s="124"/>
      <c r="M120" s="124"/>
    </row>
    <row r="121" spans="1:13" x14ac:dyDescent="0.25">
      <c r="A121" s="185"/>
      <c r="B121" s="102">
        <v>0</v>
      </c>
      <c r="C121" s="102">
        <v>7.6606277457905714E-2</v>
      </c>
      <c r="D121" s="106"/>
      <c r="E121" s="106"/>
      <c r="F121" s="106"/>
    </row>
    <row r="122" spans="1:13" ht="45" x14ac:dyDescent="0.25">
      <c r="A122" s="185" t="s">
        <v>506</v>
      </c>
      <c r="B122" s="104" t="s">
        <v>479</v>
      </c>
      <c r="C122" s="104" t="s">
        <v>480</v>
      </c>
      <c r="D122" s="104" t="s">
        <v>481</v>
      </c>
      <c r="E122" s="104" t="s">
        <v>482</v>
      </c>
      <c r="F122" s="104" t="s">
        <v>483</v>
      </c>
    </row>
    <row r="123" spans="1:13" x14ac:dyDescent="0.25">
      <c r="A123" s="186"/>
      <c r="B123" s="107">
        <v>0.60909659896559187</v>
      </c>
      <c r="C123" s="107">
        <v>0.28536628434584976</v>
      </c>
      <c r="D123" s="107">
        <v>0.2697292482159519</v>
      </c>
      <c r="E123" s="107">
        <v>0.5230027625534428</v>
      </c>
      <c r="F123" s="107">
        <v>-0.12086882714811331</v>
      </c>
    </row>
  </sheetData>
  <mergeCells count="36">
    <mergeCell ref="B16:M16"/>
    <mergeCell ref="B5:M5"/>
    <mergeCell ref="B6:M6"/>
    <mergeCell ref="B7:M7"/>
    <mergeCell ref="B8:M8"/>
    <mergeCell ref="B9:M9"/>
    <mergeCell ref="B10:M10"/>
    <mergeCell ref="B11:M11"/>
    <mergeCell ref="B12:M12"/>
    <mergeCell ref="B13:M13"/>
    <mergeCell ref="B14:M14"/>
    <mergeCell ref="B15:M15"/>
    <mergeCell ref="A106:A107"/>
    <mergeCell ref="B17:M17"/>
    <mergeCell ref="B18:M18"/>
    <mergeCell ref="A23:A24"/>
    <mergeCell ref="B23:B24"/>
    <mergeCell ref="C23:C24"/>
    <mergeCell ref="D23:D24"/>
    <mergeCell ref="E23:E24"/>
    <mergeCell ref="F23:G23"/>
    <mergeCell ref="H23:H24"/>
    <mergeCell ref="I23:I24"/>
    <mergeCell ref="B97:F97"/>
    <mergeCell ref="A98:A99"/>
    <mergeCell ref="A100:A101"/>
    <mergeCell ref="A102:A103"/>
    <mergeCell ref="A104:A105"/>
    <mergeCell ref="A120:A121"/>
    <mergeCell ref="A122:A123"/>
    <mergeCell ref="A108:A109"/>
    <mergeCell ref="A110:A111"/>
    <mergeCell ref="A112:A113"/>
    <mergeCell ref="A114:A115"/>
    <mergeCell ref="A116:A117"/>
    <mergeCell ref="A118:A11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workbookViewId="0"/>
  </sheetViews>
  <sheetFormatPr defaultRowHeight="15" x14ac:dyDescent="0.25"/>
  <cols>
    <col min="1" max="1" width="34.140625" customWidth="1"/>
    <col min="2" max="2" width="19.7109375" customWidth="1"/>
    <col min="3" max="3" width="12.140625" customWidth="1"/>
    <col min="4" max="4" width="10.85546875" customWidth="1"/>
    <col min="5" max="5" width="11.28515625" customWidth="1"/>
    <col min="6" max="7" width="13.42578125" customWidth="1"/>
    <col min="8" max="8" width="15.140625" bestFit="1" customWidth="1"/>
    <col min="9" max="9" width="9.42578125" bestFit="1" customWidth="1"/>
  </cols>
  <sheetData>
    <row r="1" spans="1:13" ht="15.75" x14ac:dyDescent="0.25">
      <c r="A1" s="1" t="s">
        <v>543</v>
      </c>
    </row>
    <row r="3" spans="1:13" x14ac:dyDescent="0.25">
      <c r="A3" s="2" t="s">
        <v>544</v>
      </c>
    </row>
    <row r="4" spans="1:13" x14ac:dyDescent="0.25">
      <c r="A4" s="3"/>
      <c r="B4" s="3"/>
      <c r="C4" s="3"/>
      <c r="D4" s="3"/>
      <c r="E4" s="3"/>
      <c r="F4" s="3"/>
      <c r="G4" s="3"/>
      <c r="H4" s="3"/>
      <c r="I4" s="3"/>
      <c r="J4" s="3"/>
      <c r="K4" s="3"/>
      <c r="L4" s="3"/>
      <c r="M4" s="3"/>
    </row>
    <row r="5" spans="1:13" x14ac:dyDescent="0.25">
      <c r="A5" s="4" t="s">
        <v>415</v>
      </c>
      <c r="B5" s="189" t="s">
        <v>3</v>
      </c>
      <c r="C5" s="189"/>
      <c r="D5" s="189"/>
      <c r="E5" s="189"/>
      <c r="F5" s="189"/>
      <c r="G5" s="189"/>
      <c r="H5" s="189"/>
      <c r="I5" s="189"/>
      <c r="J5" s="189"/>
      <c r="K5" s="189"/>
      <c r="L5" s="189"/>
      <c r="M5" s="189"/>
    </row>
    <row r="6" spans="1:13" x14ac:dyDescent="0.25">
      <c r="A6" s="5" t="s">
        <v>416</v>
      </c>
      <c r="B6" s="185" t="s">
        <v>417</v>
      </c>
      <c r="C6" s="185"/>
      <c r="D6" s="185"/>
      <c r="E6" s="185"/>
      <c r="F6" s="185"/>
      <c r="G6" s="185"/>
      <c r="H6" s="185"/>
      <c r="I6" s="185"/>
      <c r="J6" s="185"/>
      <c r="K6" s="185"/>
      <c r="L6" s="185"/>
      <c r="M6" s="185"/>
    </row>
    <row r="7" spans="1:13" x14ac:dyDescent="0.25">
      <c r="A7" s="5" t="s">
        <v>418</v>
      </c>
      <c r="B7" s="185" t="s">
        <v>419</v>
      </c>
      <c r="C7" s="185"/>
      <c r="D7" s="185"/>
      <c r="E7" s="185"/>
      <c r="F7" s="185"/>
      <c r="G7" s="185"/>
      <c r="H7" s="185"/>
      <c r="I7" s="185"/>
      <c r="J7" s="185"/>
      <c r="K7" s="185"/>
      <c r="L7" s="185"/>
      <c r="M7" s="185"/>
    </row>
    <row r="8" spans="1:13" x14ac:dyDescent="0.25">
      <c r="A8" s="5" t="s">
        <v>420</v>
      </c>
      <c r="B8" s="185" t="s">
        <v>421</v>
      </c>
      <c r="C8" s="185"/>
      <c r="D8" s="185"/>
      <c r="E8" s="185"/>
      <c r="F8" s="185"/>
      <c r="G8" s="185"/>
      <c r="H8" s="185"/>
      <c r="I8" s="185"/>
      <c r="J8" s="185"/>
      <c r="K8" s="185"/>
      <c r="L8" s="185"/>
      <c r="M8" s="185"/>
    </row>
    <row r="9" spans="1:13" x14ac:dyDescent="0.25">
      <c r="A9" s="5" t="s">
        <v>422</v>
      </c>
      <c r="B9" s="185" t="s">
        <v>423</v>
      </c>
      <c r="C9" s="185"/>
      <c r="D9" s="185"/>
      <c r="E9" s="185"/>
      <c r="F9" s="185"/>
      <c r="G9" s="185"/>
      <c r="H9" s="185"/>
      <c r="I9" s="185"/>
      <c r="J9" s="185"/>
      <c r="K9" s="185"/>
      <c r="L9" s="185"/>
      <c r="M9" s="185"/>
    </row>
    <row r="10" spans="1:13" x14ac:dyDescent="0.25">
      <c r="A10" s="5" t="s">
        <v>424</v>
      </c>
      <c r="B10" s="185" t="s">
        <v>425</v>
      </c>
      <c r="C10" s="185"/>
      <c r="D10" s="185"/>
      <c r="E10" s="185"/>
      <c r="F10" s="185"/>
      <c r="G10" s="185"/>
      <c r="H10" s="185"/>
      <c r="I10" s="185"/>
      <c r="J10" s="185"/>
      <c r="K10" s="185"/>
      <c r="L10" s="185"/>
      <c r="M10" s="185"/>
    </row>
    <row r="11" spans="1:13" x14ac:dyDescent="0.25">
      <c r="A11" s="5" t="s">
        <v>426</v>
      </c>
      <c r="B11" s="185" t="s">
        <v>427</v>
      </c>
      <c r="C11" s="185"/>
      <c r="D11" s="185"/>
      <c r="E11" s="185"/>
      <c r="F11" s="185"/>
      <c r="G11" s="185"/>
      <c r="H11" s="185"/>
      <c r="I11" s="185"/>
      <c r="J11" s="185"/>
      <c r="K11" s="185"/>
      <c r="L11" s="185"/>
      <c r="M11" s="185"/>
    </row>
    <row r="12" spans="1:13" x14ac:dyDescent="0.25">
      <c r="A12" s="5" t="s">
        <v>428</v>
      </c>
      <c r="B12" s="185" t="s">
        <v>429</v>
      </c>
      <c r="C12" s="185"/>
      <c r="D12" s="185"/>
      <c r="E12" s="185"/>
      <c r="F12" s="185"/>
      <c r="G12" s="185"/>
      <c r="H12" s="185"/>
      <c r="I12" s="185"/>
      <c r="J12" s="185"/>
      <c r="K12" s="185"/>
      <c r="L12" s="185"/>
      <c r="M12" s="185"/>
    </row>
    <row r="13" spans="1:13" x14ac:dyDescent="0.25">
      <c r="A13" s="5" t="s">
        <v>430</v>
      </c>
      <c r="B13" s="185" t="s">
        <v>431</v>
      </c>
      <c r="C13" s="185"/>
      <c r="D13" s="185"/>
      <c r="E13" s="185"/>
      <c r="F13" s="185"/>
      <c r="G13" s="185"/>
      <c r="H13" s="185"/>
      <c r="I13" s="185"/>
      <c r="J13" s="185"/>
      <c r="K13" s="185"/>
      <c r="L13" s="185"/>
      <c r="M13" s="185"/>
    </row>
    <row r="14" spans="1:13" x14ac:dyDescent="0.25">
      <c r="A14" s="5" t="s">
        <v>432</v>
      </c>
      <c r="B14" s="185" t="s">
        <v>433</v>
      </c>
      <c r="C14" s="185"/>
      <c r="D14" s="185"/>
      <c r="E14" s="185"/>
      <c r="F14" s="185"/>
      <c r="G14" s="185"/>
      <c r="H14" s="185"/>
      <c r="I14" s="185"/>
      <c r="J14" s="185"/>
      <c r="K14" s="185"/>
      <c r="L14" s="185"/>
      <c r="M14" s="185"/>
    </row>
    <row r="15" spans="1:13" x14ac:dyDescent="0.25">
      <c r="A15" s="5" t="s">
        <v>434</v>
      </c>
      <c r="B15" s="185" t="s">
        <v>435</v>
      </c>
      <c r="C15" s="185"/>
      <c r="D15" s="185"/>
      <c r="E15" s="185"/>
      <c r="F15" s="185"/>
      <c r="G15" s="185"/>
      <c r="H15" s="185"/>
      <c r="I15" s="185"/>
      <c r="J15" s="185"/>
      <c r="K15" s="185"/>
      <c r="L15" s="185"/>
      <c r="M15" s="185"/>
    </row>
    <row r="16" spans="1:13" x14ac:dyDescent="0.25">
      <c r="A16" s="5" t="s">
        <v>436</v>
      </c>
      <c r="B16" s="185" t="s">
        <v>437</v>
      </c>
      <c r="C16" s="185"/>
      <c r="D16" s="185"/>
      <c r="E16" s="185"/>
      <c r="F16" s="185"/>
      <c r="G16" s="185"/>
      <c r="H16" s="185"/>
      <c r="I16" s="185"/>
      <c r="J16" s="185"/>
      <c r="K16" s="185"/>
      <c r="L16" s="185"/>
      <c r="M16" s="185"/>
    </row>
    <row r="17" spans="1:13" x14ac:dyDescent="0.25">
      <c r="A17" s="5" t="s">
        <v>438</v>
      </c>
      <c r="B17" s="185" t="s">
        <v>439</v>
      </c>
      <c r="C17" s="185"/>
      <c r="D17" s="185"/>
      <c r="E17" s="185"/>
      <c r="F17" s="185"/>
      <c r="G17" s="185"/>
      <c r="H17" s="185"/>
      <c r="I17" s="185"/>
      <c r="J17" s="185"/>
      <c r="K17" s="185"/>
      <c r="L17" s="185"/>
      <c r="M17" s="185"/>
    </row>
    <row r="18" spans="1:13" x14ac:dyDescent="0.25">
      <c r="A18" s="5" t="s">
        <v>512</v>
      </c>
      <c r="B18" s="185" t="s">
        <v>513</v>
      </c>
      <c r="C18" s="185"/>
      <c r="D18" s="185"/>
      <c r="E18" s="185"/>
      <c r="F18" s="185"/>
      <c r="G18" s="185"/>
      <c r="H18" s="185"/>
      <c r="I18" s="185"/>
      <c r="J18" s="185"/>
      <c r="K18" s="185"/>
      <c r="L18" s="185"/>
      <c r="M18" s="185"/>
    </row>
    <row r="19" spans="1:13" x14ac:dyDescent="0.25">
      <c r="A19" s="21" t="s">
        <v>440</v>
      </c>
      <c r="B19" s="186" t="s">
        <v>441</v>
      </c>
      <c r="C19" s="186"/>
      <c r="D19" s="186"/>
      <c r="E19" s="186"/>
      <c r="F19" s="186"/>
      <c r="G19" s="186"/>
      <c r="H19" s="186"/>
      <c r="I19" s="186"/>
      <c r="J19" s="186"/>
      <c r="K19" s="186"/>
      <c r="L19" s="186"/>
      <c r="M19" s="186"/>
    </row>
    <row r="22" spans="1:13" x14ac:dyDescent="0.25">
      <c r="A22" s="2" t="s">
        <v>545</v>
      </c>
      <c r="F22" s="5"/>
      <c r="G22" s="5"/>
    </row>
    <row r="23" spans="1:13" x14ac:dyDescent="0.25">
      <c r="A23" s="4"/>
      <c r="B23" s="3"/>
      <c r="C23" s="3"/>
      <c r="D23" s="3"/>
      <c r="E23" s="3"/>
      <c r="F23" s="3"/>
      <c r="G23" s="3"/>
      <c r="H23" s="3"/>
      <c r="I23" s="3"/>
    </row>
    <row r="24" spans="1:13" x14ac:dyDescent="0.25">
      <c r="A24" s="183" t="s">
        <v>415</v>
      </c>
      <c r="B24" s="180" t="s">
        <v>442</v>
      </c>
      <c r="C24" s="183" t="s">
        <v>443</v>
      </c>
      <c r="D24" s="183" t="s">
        <v>444</v>
      </c>
      <c r="E24" s="187" t="s">
        <v>445</v>
      </c>
      <c r="F24" s="182" t="s">
        <v>446</v>
      </c>
      <c r="G24" s="182"/>
      <c r="H24" s="183" t="s">
        <v>447</v>
      </c>
      <c r="I24" s="183" t="s">
        <v>448</v>
      </c>
    </row>
    <row r="25" spans="1:13" ht="14.45" customHeight="1" x14ac:dyDescent="0.25">
      <c r="A25" s="184"/>
      <c r="B25" s="181"/>
      <c r="C25" s="184"/>
      <c r="D25" s="184"/>
      <c r="E25" s="177"/>
      <c r="F25" s="90" t="s">
        <v>449</v>
      </c>
      <c r="G25" s="90" t="s">
        <v>450</v>
      </c>
      <c r="H25" s="184"/>
      <c r="I25" s="184"/>
    </row>
    <row r="26" spans="1:13" x14ac:dyDescent="0.25">
      <c r="A26" s="91"/>
      <c r="B26" s="108"/>
      <c r="C26" s="108"/>
      <c r="D26" s="108"/>
      <c r="E26" s="109"/>
      <c r="F26" s="108"/>
      <c r="G26" s="108"/>
      <c r="H26" s="108"/>
      <c r="I26" s="108"/>
    </row>
    <row r="27" spans="1:13" x14ac:dyDescent="0.25">
      <c r="A27" s="94" t="s">
        <v>451</v>
      </c>
      <c r="B27" s="109"/>
      <c r="C27" s="108">
        <v>1</v>
      </c>
      <c r="D27" s="108">
        <v>1.2366999999999999</v>
      </c>
      <c r="E27" s="108">
        <v>0.35089999999999999</v>
      </c>
      <c r="F27" s="108">
        <v>0.54900000000000004</v>
      </c>
      <c r="G27" s="108">
        <v>1.9245000000000001</v>
      </c>
      <c r="H27" s="108">
        <v>12.42</v>
      </c>
      <c r="I27" s="110">
        <v>4.0000000000000002E-4</v>
      </c>
    </row>
    <row r="28" spans="1:13" x14ac:dyDescent="0.25">
      <c r="A28" s="94" t="s">
        <v>514</v>
      </c>
      <c r="B28" s="109"/>
      <c r="C28" s="108">
        <v>1</v>
      </c>
      <c r="D28" s="108">
        <v>-0.1348</v>
      </c>
      <c r="E28" s="108">
        <v>1.6799999999999999E-2</v>
      </c>
      <c r="F28" s="108">
        <v>-0.16769999999999999</v>
      </c>
      <c r="G28" s="108">
        <v>-0.1019</v>
      </c>
      <c r="H28" s="108">
        <v>64.38</v>
      </c>
      <c r="I28" s="110" t="s">
        <v>452</v>
      </c>
    </row>
    <row r="29" spans="1:13" x14ac:dyDescent="0.25">
      <c r="A29" s="94" t="s">
        <v>515</v>
      </c>
      <c r="B29" s="109"/>
      <c r="C29" s="108">
        <v>1</v>
      </c>
      <c r="D29" s="108">
        <v>-4.4999999999999998E-2</v>
      </c>
      <c r="E29" s="108">
        <v>1.26E-2</v>
      </c>
      <c r="F29" s="108">
        <v>-6.9699999999999998E-2</v>
      </c>
      <c r="G29" s="108">
        <v>-2.0199999999999999E-2</v>
      </c>
      <c r="H29" s="108">
        <v>12.66</v>
      </c>
      <c r="I29" s="110">
        <v>4.0000000000000002E-4</v>
      </c>
    </row>
    <row r="30" spans="1:13" x14ac:dyDescent="0.25">
      <c r="A30" s="94" t="s">
        <v>516</v>
      </c>
      <c r="B30" s="109"/>
      <c r="C30" s="108">
        <v>1</v>
      </c>
      <c r="D30" s="108">
        <v>-6.9000000000000006E-2</v>
      </c>
      <c r="E30" s="108">
        <v>1.47E-2</v>
      </c>
      <c r="F30" s="108">
        <v>-9.7799999999999998E-2</v>
      </c>
      <c r="G30" s="108">
        <v>-4.0300000000000002E-2</v>
      </c>
      <c r="H30" s="108">
        <v>22.19</v>
      </c>
      <c r="I30" s="110" t="s">
        <v>452</v>
      </c>
    </row>
    <row r="31" spans="1:13" x14ac:dyDescent="0.25">
      <c r="A31" s="94" t="s">
        <v>438</v>
      </c>
      <c r="B31" s="109"/>
      <c r="C31" s="108">
        <v>1</v>
      </c>
      <c r="D31" s="108">
        <v>0.33069999999999999</v>
      </c>
      <c r="E31" s="108">
        <v>4.2799999999999998E-2</v>
      </c>
      <c r="F31" s="108">
        <v>0.2467</v>
      </c>
      <c r="G31" s="108">
        <v>0.41460000000000002</v>
      </c>
      <c r="H31" s="108">
        <v>59.58</v>
      </c>
      <c r="I31" s="110" t="s">
        <v>452</v>
      </c>
    </row>
    <row r="32" spans="1:13" x14ac:dyDescent="0.25">
      <c r="A32" s="94" t="s">
        <v>517</v>
      </c>
      <c r="B32" s="109"/>
      <c r="C32" s="108">
        <v>1</v>
      </c>
      <c r="D32" s="108">
        <v>0.13589999999999999</v>
      </c>
      <c r="E32" s="108">
        <v>3.0800000000000001E-2</v>
      </c>
      <c r="F32" s="108">
        <v>7.5399999999999995E-2</v>
      </c>
      <c r="G32" s="108">
        <v>0.1963</v>
      </c>
      <c r="H32" s="108">
        <v>19.399999999999999</v>
      </c>
      <c r="I32" s="110" t="s">
        <v>452</v>
      </c>
    </row>
    <row r="33" spans="1:9" x14ac:dyDescent="0.25">
      <c r="A33" s="94" t="s">
        <v>518</v>
      </c>
      <c r="B33" s="109"/>
      <c r="C33" s="108">
        <v>1</v>
      </c>
      <c r="D33" s="108">
        <v>5.4800000000000001E-2</v>
      </c>
      <c r="E33" s="108">
        <v>1.0800000000000001E-2</v>
      </c>
      <c r="F33" s="108">
        <v>3.3599999999999998E-2</v>
      </c>
      <c r="G33" s="108">
        <v>7.5899999999999995E-2</v>
      </c>
      <c r="H33" s="108">
        <v>25.81</v>
      </c>
      <c r="I33" s="110" t="s">
        <v>452</v>
      </c>
    </row>
    <row r="34" spans="1:9" x14ac:dyDescent="0.25">
      <c r="A34" s="94" t="s">
        <v>519</v>
      </c>
      <c r="B34" s="109"/>
      <c r="C34" s="108">
        <v>1</v>
      </c>
      <c r="D34" s="108">
        <v>4.3999999999999997E-2</v>
      </c>
      <c r="E34" s="108">
        <v>8.0000000000000002E-3</v>
      </c>
      <c r="F34" s="108">
        <v>2.8400000000000002E-2</v>
      </c>
      <c r="G34" s="108">
        <v>5.96E-2</v>
      </c>
      <c r="H34" s="108">
        <v>30.57</v>
      </c>
      <c r="I34" s="110" t="s">
        <v>452</v>
      </c>
    </row>
    <row r="35" spans="1:9" x14ac:dyDescent="0.25">
      <c r="A35" s="94" t="s">
        <v>520</v>
      </c>
      <c r="B35" s="109"/>
      <c r="C35" s="108">
        <v>1</v>
      </c>
      <c r="D35" s="108">
        <v>0.42949999999999999</v>
      </c>
      <c r="E35" s="108">
        <v>4.2500000000000003E-2</v>
      </c>
      <c r="F35" s="108">
        <v>0.34620000000000001</v>
      </c>
      <c r="G35" s="108">
        <v>0.51290000000000002</v>
      </c>
      <c r="H35" s="108">
        <v>102.04</v>
      </c>
      <c r="I35" s="110" t="s">
        <v>452</v>
      </c>
    </row>
    <row r="36" spans="1:9" x14ac:dyDescent="0.25">
      <c r="A36" s="94" t="s">
        <v>521</v>
      </c>
      <c r="B36" s="109"/>
      <c r="C36" s="108">
        <v>1</v>
      </c>
      <c r="D36" s="108">
        <v>7.5200000000000003E-2</v>
      </c>
      <c r="E36" s="108">
        <v>5.1000000000000004E-3</v>
      </c>
      <c r="F36" s="108">
        <v>6.5199999999999994E-2</v>
      </c>
      <c r="G36" s="108">
        <v>8.5099999999999995E-2</v>
      </c>
      <c r="H36" s="108">
        <v>220.72</v>
      </c>
      <c r="I36" s="110" t="s">
        <v>452</v>
      </c>
    </row>
    <row r="37" spans="1:9" x14ac:dyDescent="0.25">
      <c r="A37" s="94" t="s">
        <v>434</v>
      </c>
      <c r="B37" s="109" t="s">
        <v>522</v>
      </c>
      <c r="C37" s="108">
        <v>1</v>
      </c>
      <c r="D37" s="108">
        <v>0.27839999999999998</v>
      </c>
      <c r="E37" s="108">
        <v>5.3699999999999998E-2</v>
      </c>
      <c r="F37" s="108">
        <v>0.17319999999999999</v>
      </c>
      <c r="G37" s="108">
        <v>0.3836</v>
      </c>
      <c r="H37" s="108">
        <v>26.89</v>
      </c>
      <c r="I37" s="110" t="s">
        <v>452</v>
      </c>
    </row>
    <row r="38" spans="1:9" x14ac:dyDescent="0.25">
      <c r="A38" s="94" t="s">
        <v>434</v>
      </c>
      <c r="B38" s="109" t="s">
        <v>41</v>
      </c>
      <c r="C38" s="108">
        <v>1</v>
      </c>
      <c r="D38" s="108">
        <v>0.55510000000000004</v>
      </c>
      <c r="E38" s="108">
        <v>4.7300000000000002E-2</v>
      </c>
      <c r="F38" s="108">
        <v>0.46239999999999998</v>
      </c>
      <c r="G38" s="108">
        <v>0.64780000000000004</v>
      </c>
      <c r="H38" s="108">
        <v>137.63</v>
      </c>
      <c r="I38" s="110" t="s">
        <v>452</v>
      </c>
    </row>
    <row r="39" spans="1:9" x14ac:dyDescent="0.25">
      <c r="A39" s="94" t="s">
        <v>434</v>
      </c>
      <c r="B39" s="109" t="s">
        <v>50</v>
      </c>
      <c r="C39" s="108">
        <v>1</v>
      </c>
      <c r="D39" s="108">
        <v>1.5555000000000001</v>
      </c>
      <c r="E39" s="108">
        <v>0.21179999999999999</v>
      </c>
      <c r="F39" s="108">
        <v>1.1403000000000001</v>
      </c>
      <c r="G39" s="108">
        <v>1.9706999999999999</v>
      </c>
      <c r="H39" s="108">
        <v>53.92</v>
      </c>
      <c r="I39" s="110" t="s">
        <v>452</v>
      </c>
    </row>
    <row r="40" spans="1:9" x14ac:dyDescent="0.25">
      <c r="A40" s="94" t="s">
        <v>434</v>
      </c>
      <c r="B40" s="109" t="s">
        <v>440</v>
      </c>
      <c r="C40" s="108">
        <v>0</v>
      </c>
      <c r="D40" s="108">
        <v>0</v>
      </c>
      <c r="E40" s="108">
        <v>0</v>
      </c>
      <c r="F40" s="108">
        <v>0</v>
      </c>
      <c r="G40" s="108">
        <v>0</v>
      </c>
      <c r="H40" s="108" t="s">
        <v>464</v>
      </c>
      <c r="I40" s="110" t="s">
        <v>464</v>
      </c>
    </row>
    <row r="41" spans="1:9" x14ac:dyDescent="0.25">
      <c r="A41" s="94" t="s">
        <v>422</v>
      </c>
      <c r="B41" s="109" t="s">
        <v>119</v>
      </c>
      <c r="C41" s="108">
        <v>1</v>
      </c>
      <c r="D41" s="108">
        <v>0.3669</v>
      </c>
      <c r="E41" s="108">
        <v>4.0500000000000001E-2</v>
      </c>
      <c r="F41" s="108">
        <v>0.28760000000000002</v>
      </c>
      <c r="G41" s="108">
        <v>0.44629999999999997</v>
      </c>
      <c r="H41" s="108">
        <v>82.19</v>
      </c>
      <c r="I41" s="110" t="s">
        <v>452</v>
      </c>
    </row>
    <row r="42" spans="1:9" x14ac:dyDescent="0.25">
      <c r="A42" s="94" t="s">
        <v>422</v>
      </c>
      <c r="B42" s="109" t="s">
        <v>523</v>
      </c>
      <c r="C42" s="108">
        <v>1</v>
      </c>
      <c r="D42" s="108">
        <v>0.35339999999999999</v>
      </c>
      <c r="E42" s="108">
        <v>7.0300000000000001E-2</v>
      </c>
      <c r="F42" s="108">
        <v>0.2155</v>
      </c>
      <c r="G42" s="108">
        <v>0.49120000000000003</v>
      </c>
      <c r="H42" s="108">
        <v>25.24</v>
      </c>
      <c r="I42" s="110" t="s">
        <v>452</v>
      </c>
    </row>
    <row r="43" spans="1:9" x14ac:dyDescent="0.25">
      <c r="A43" s="94" t="s">
        <v>422</v>
      </c>
      <c r="B43" s="109" t="s">
        <v>123</v>
      </c>
      <c r="C43" s="108">
        <v>1</v>
      </c>
      <c r="D43" s="108">
        <v>-0.49790000000000001</v>
      </c>
      <c r="E43" s="108">
        <v>0.14879999999999999</v>
      </c>
      <c r="F43" s="108">
        <v>-0.78939999999999999</v>
      </c>
      <c r="G43" s="108">
        <v>-0.20630000000000001</v>
      </c>
      <c r="H43" s="108">
        <v>11.2</v>
      </c>
      <c r="I43" s="110">
        <v>8.0000000000000004E-4</v>
      </c>
    </row>
    <row r="44" spans="1:9" x14ac:dyDescent="0.25">
      <c r="A44" s="94" t="s">
        <v>422</v>
      </c>
      <c r="B44" s="109" t="s">
        <v>440</v>
      </c>
      <c r="C44" s="108">
        <v>0</v>
      </c>
      <c r="D44" s="108">
        <v>0</v>
      </c>
      <c r="E44" s="108">
        <v>0</v>
      </c>
      <c r="F44" s="108">
        <v>0</v>
      </c>
      <c r="G44" s="108">
        <v>0</v>
      </c>
      <c r="H44" s="108" t="s">
        <v>464</v>
      </c>
      <c r="I44" s="110" t="s">
        <v>464</v>
      </c>
    </row>
    <row r="45" spans="1:9" x14ac:dyDescent="0.25">
      <c r="A45" s="94" t="s">
        <v>524</v>
      </c>
      <c r="B45" s="109"/>
      <c r="C45" s="108">
        <v>1</v>
      </c>
      <c r="D45" s="108">
        <v>0.123</v>
      </c>
      <c r="E45" s="108">
        <v>1.37E-2</v>
      </c>
      <c r="F45" s="108">
        <v>9.6199999999999994E-2</v>
      </c>
      <c r="G45" s="108">
        <v>0.1497</v>
      </c>
      <c r="H45" s="108">
        <v>81.150000000000006</v>
      </c>
      <c r="I45" s="110" t="s">
        <v>452</v>
      </c>
    </row>
    <row r="46" spans="1:9" x14ac:dyDescent="0.25">
      <c r="A46" s="94" t="s">
        <v>525</v>
      </c>
      <c r="B46" s="109"/>
      <c r="C46" s="108">
        <v>1</v>
      </c>
      <c r="D46" s="108">
        <v>-0.18970000000000001</v>
      </c>
      <c r="E46" s="108">
        <v>9.9199999999999997E-2</v>
      </c>
      <c r="F46" s="108">
        <v>-0.38429999999999997</v>
      </c>
      <c r="G46" s="108">
        <v>4.7999999999999996E-3</v>
      </c>
      <c r="H46" s="108">
        <v>3.66</v>
      </c>
      <c r="I46" s="110">
        <v>5.5899999999999998E-2</v>
      </c>
    </row>
    <row r="47" spans="1:9" x14ac:dyDescent="0.25">
      <c r="A47" s="94" t="s">
        <v>526</v>
      </c>
      <c r="B47" s="109"/>
      <c r="C47" s="108">
        <v>1</v>
      </c>
      <c r="D47" s="108">
        <v>-0.1164</v>
      </c>
      <c r="E47" s="108">
        <v>1.35E-2</v>
      </c>
      <c r="F47" s="108">
        <v>-0.14299999999999999</v>
      </c>
      <c r="G47" s="108">
        <v>-8.9899999999999994E-2</v>
      </c>
      <c r="H47" s="108">
        <v>73.84</v>
      </c>
      <c r="I47" s="110" t="s">
        <v>452</v>
      </c>
    </row>
    <row r="48" spans="1:9" x14ac:dyDescent="0.25">
      <c r="A48" s="94" t="s">
        <v>424</v>
      </c>
      <c r="B48" s="109" t="s">
        <v>125</v>
      </c>
      <c r="C48" s="108">
        <v>1</v>
      </c>
      <c r="D48" s="108">
        <v>2.1392000000000002</v>
      </c>
      <c r="E48" s="108">
        <v>0.73719999999999997</v>
      </c>
      <c r="F48" s="108">
        <v>0.69430000000000003</v>
      </c>
      <c r="G48" s="108">
        <v>3.5840999999999998</v>
      </c>
      <c r="H48" s="108">
        <v>8.42</v>
      </c>
      <c r="I48" s="110">
        <v>3.7000000000000002E-3</v>
      </c>
    </row>
    <row r="49" spans="1:9" x14ac:dyDescent="0.25">
      <c r="A49" s="94" t="s">
        <v>424</v>
      </c>
      <c r="B49" s="109" t="s">
        <v>126</v>
      </c>
      <c r="C49" s="108">
        <v>1</v>
      </c>
      <c r="D49" s="108">
        <v>-0.56259999999999999</v>
      </c>
      <c r="E49" s="108">
        <v>6.4899999999999999E-2</v>
      </c>
      <c r="F49" s="108">
        <v>-0.68979999999999997</v>
      </c>
      <c r="G49" s="108">
        <v>-0.4355</v>
      </c>
      <c r="H49" s="108">
        <v>75.260000000000005</v>
      </c>
      <c r="I49" s="110" t="s">
        <v>452</v>
      </c>
    </row>
    <row r="50" spans="1:9" x14ac:dyDescent="0.25">
      <c r="A50" s="94" t="s">
        <v>424</v>
      </c>
      <c r="B50" s="109" t="s">
        <v>527</v>
      </c>
      <c r="C50" s="108">
        <v>1</v>
      </c>
      <c r="D50" s="108">
        <v>0.1263</v>
      </c>
      <c r="E50" s="108">
        <v>4.4299999999999999E-2</v>
      </c>
      <c r="F50" s="108">
        <v>3.9600000000000003E-2</v>
      </c>
      <c r="G50" s="108">
        <v>0.21310000000000001</v>
      </c>
      <c r="H50" s="108">
        <v>8.14</v>
      </c>
      <c r="I50" s="110">
        <v>4.3E-3</v>
      </c>
    </row>
    <row r="51" spans="1:9" x14ac:dyDescent="0.25">
      <c r="A51" s="94" t="s">
        <v>424</v>
      </c>
      <c r="B51" s="109" t="s">
        <v>129</v>
      </c>
      <c r="C51" s="108">
        <v>1</v>
      </c>
      <c r="D51" s="108">
        <v>-0.29849999999999999</v>
      </c>
      <c r="E51" s="108">
        <v>9.11E-2</v>
      </c>
      <c r="F51" s="108">
        <v>-0.47710000000000002</v>
      </c>
      <c r="G51" s="108">
        <v>-0.12</v>
      </c>
      <c r="H51" s="108">
        <v>10.74</v>
      </c>
      <c r="I51" s="110">
        <v>1E-3</v>
      </c>
    </row>
    <row r="52" spans="1:9" x14ac:dyDescent="0.25">
      <c r="A52" s="94" t="s">
        <v>424</v>
      </c>
      <c r="B52" s="109" t="s">
        <v>133</v>
      </c>
      <c r="C52" s="108">
        <v>1</v>
      </c>
      <c r="D52" s="108">
        <v>-0.18079999999999999</v>
      </c>
      <c r="E52" s="108">
        <v>8.0399999999999999E-2</v>
      </c>
      <c r="F52" s="108">
        <v>-0.33829999999999999</v>
      </c>
      <c r="G52" s="108">
        <v>-2.3300000000000001E-2</v>
      </c>
      <c r="H52" s="108">
        <v>5.0599999999999996</v>
      </c>
      <c r="I52" s="110">
        <v>2.4500000000000001E-2</v>
      </c>
    </row>
    <row r="53" spans="1:9" x14ac:dyDescent="0.25">
      <c r="A53" s="94" t="s">
        <v>424</v>
      </c>
      <c r="B53" s="109" t="s">
        <v>440</v>
      </c>
      <c r="C53" s="108">
        <v>0</v>
      </c>
      <c r="D53" s="108">
        <v>0</v>
      </c>
      <c r="E53" s="108">
        <v>0</v>
      </c>
      <c r="F53" s="108">
        <v>0</v>
      </c>
      <c r="G53" s="108">
        <v>0</v>
      </c>
      <c r="H53" s="108" t="s">
        <v>464</v>
      </c>
      <c r="I53" s="110" t="s">
        <v>464</v>
      </c>
    </row>
    <row r="54" spans="1:9" x14ac:dyDescent="0.25">
      <c r="A54" s="94" t="s">
        <v>528</v>
      </c>
      <c r="B54" s="109"/>
      <c r="C54" s="108">
        <v>1</v>
      </c>
      <c r="D54" s="108">
        <v>-0.69159999999999999</v>
      </c>
      <c r="E54" s="108">
        <v>0.1762</v>
      </c>
      <c r="F54" s="108">
        <v>-1.0369999999999999</v>
      </c>
      <c r="G54" s="108">
        <v>-0.34610000000000002</v>
      </c>
      <c r="H54" s="108">
        <v>15.4</v>
      </c>
      <c r="I54" s="110" t="s">
        <v>452</v>
      </c>
    </row>
    <row r="55" spans="1:9" x14ac:dyDescent="0.25">
      <c r="A55" s="94" t="s">
        <v>529</v>
      </c>
      <c r="B55" s="109"/>
      <c r="C55" s="108">
        <v>1</v>
      </c>
      <c r="D55" s="108">
        <v>-6.6299999999999998E-2</v>
      </c>
      <c r="E55" s="108">
        <v>6.1000000000000004E-3</v>
      </c>
      <c r="F55" s="108">
        <v>-7.8299999999999995E-2</v>
      </c>
      <c r="G55" s="108">
        <v>-5.4199999999999998E-2</v>
      </c>
      <c r="H55" s="108">
        <v>116.53</v>
      </c>
      <c r="I55" s="110" t="s">
        <v>452</v>
      </c>
    </row>
    <row r="56" spans="1:9" x14ac:dyDescent="0.25">
      <c r="A56" s="94" t="s">
        <v>530</v>
      </c>
      <c r="B56" s="109"/>
      <c r="C56" s="108">
        <v>1</v>
      </c>
      <c r="D56" s="108">
        <v>0.12590000000000001</v>
      </c>
      <c r="E56" s="108">
        <v>5.6300000000000003E-2</v>
      </c>
      <c r="F56" s="108">
        <v>1.55E-2</v>
      </c>
      <c r="G56" s="108">
        <v>0.23630000000000001</v>
      </c>
      <c r="H56" s="108">
        <v>5</v>
      </c>
      <c r="I56" s="110">
        <v>2.5399999999999999E-2</v>
      </c>
    </row>
    <row r="57" spans="1:9" x14ac:dyDescent="0.25">
      <c r="A57" s="94" t="s">
        <v>531</v>
      </c>
      <c r="B57" s="109"/>
      <c r="C57" s="108">
        <v>1</v>
      </c>
      <c r="D57" s="108">
        <v>8.6699999999999999E-2</v>
      </c>
      <c r="E57" s="108">
        <v>8.3999999999999995E-3</v>
      </c>
      <c r="F57" s="108">
        <v>7.0199999999999999E-2</v>
      </c>
      <c r="G57" s="108">
        <v>0.1032</v>
      </c>
      <c r="H57" s="108">
        <v>105.98</v>
      </c>
      <c r="I57" s="110" t="s">
        <v>452</v>
      </c>
    </row>
    <row r="58" spans="1:9" x14ac:dyDescent="0.25">
      <c r="A58" s="94" t="s">
        <v>532</v>
      </c>
      <c r="B58" s="109"/>
      <c r="C58" s="108">
        <v>1</v>
      </c>
      <c r="D58" s="108">
        <v>-0.91869999999999996</v>
      </c>
      <c r="E58" s="108">
        <v>0.26840000000000003</v>
      </c>
      <c r="F58" s="108">
        <v>-1.4448000000000001</v>
      </c>
      <c r="G58" s="108">
        <v>-0.3926</v>
      </c>
      <c r="H58" s="108">
        <v>11.72</v>
      </c>
      <c r="I58" s="110">
        <v>5.9999999999999995E-4</v>
      </c>
    </row>
    <row r="59" spans="1:9" x14ac:dyDescent="0.25">
      <c r="A59" s="94" t="s">
        <v>533</v>
      </c>
      <c r="B59" s="109" t="s">
        <v>534</v>
      </c>
      <c r="C59" s="108">
        <v>1</v>
      </c>
      <c r="D59" s="108">
        <v>0.4501</v>
      </c>
      <c r="E59" s="108">
        <v>7.5700000000000003E-2</v>
      </c>
      <c r="F59" s="108">
        <v>0.30180000000000001</v>
      </c>
      <c r="G59" s="108">
        <v>0.59840000000000004</v>
      </c>
      <c r="H59" s="108">
        <v>35.369999999999997</v>
      </c>
      <c r="I59" s="110" t="s">
        <v>452</v>
      </c>
    </row>
    <row r="60" spans="1:9" x14ac:dyDescent="0.25">
      <c r="A60" s="94" t="s">
        <v>533</v>
      </c>
      <c r="B60" s="109" t="s">
        <v>535</v>
      </c>
      <c r="C60" s="108">
        <v>1</v>
      </c>
      <c r="D60" s="108">
        <v>0.94130000000000003</v>
      </c>
      <c r="E60" s="108">
        <v>0.20480000000000001</v>
      </c>
      <c r="F60" s="108">
        <v>0.53979999999999995</v>
      </c>
      <c r="G60" s="108">
        <v>1.3428</v>
      </c>
      <c r="H60" s="108">
        <v>21.12</v>
      </c>
      <c r="I60" s="110" t="s">
        <v>452</v>
      </c>
    </row>
    <row r="61" spans="1:9" x14ac:dyDescent="0.25">
      <c r="A61" s="94" t="s">
        <v>533</v>
      </c>
      <c r="B61" s="109" t="s">
        <v>536</v>
      </c>
      <c r="C61" s="108">
        <v>1</v>
      </c>
      <c r="D61" s="108">
        <v>0.86150000000000004</v>
      </c>
      <c r="E61" s="108">
        <v>0.32700000000000001</v>
      </c>
      <c r="F61" s="108">
        <v>0.22070000000000001</v>
      </c>
      <c r="G61" s="108">
        <v>1.5024</v>
      </c>
      <c r="H61" s="108">
        <v>6.94</v>
      </c>
      <c r="I61" s="110">
        <v>8.3999999999999995E-3</v>
      </c>
    </row>
    <row r="62" spans="1:9" x14ac:dyDescent="0.25">
      <c r="A62" s="94" t="s">
        <v>533</v>
      </c>
      <c r="B62" s="109" t="s">
        <v>440</v>
      </c>
      <c r="C62" s="108">
        <v>0</v>
      </c>
      <c r="D62" s="108">
        <v>0</v>
      </c>
      <c r="E62" s="108">
        <v>0</v>
      </c>
      <c r="F62" s="108">
        <v>0</v>
      </c>
      <c r="G62" s="108">
        <v>0</v>
      </c>
      <c r="H62" s="108" t="s">
        <v>464</v>
      </c>
      <c r="I62" s="110" t="s">
        <v>464</v>
      </c>
    </row>
    <row r="63" spans="1:9" x14ac:dyDescent="0.25">
      <c r="A63" s="94" t="s">
        <v>537</v>
      </c>
      <c r="B63" s="109"/>
      <c r="C63" s="108">
        <v>1</v>
      </c>
      <c r="D63" s="108">
        <v>-0.1799</v>
      </c>
      <c r="E63" s="108">
        <v>8.8800000000000004E-2</v>
      </c>
      <c r="F63" s="108">
        <v>-0.35399999999999998</v>
      </c>
      <c r="G63" s="108">
        <v>-5.7999999999999996E-3</v>
      </c>
      <c r="H63" s="108">
        <v>4.0999999999999996</v>
      </c>
      <c r="I63" s="110">
        <v>4.2799999999999998E-2</v>
      </c>
    </row>
    <row r="64" spans="1:9" x14ac:dyDescent="0.25">
      <c r="A64" s="111" t="s">
        <v>484</v>
      </c>
      <c r="B64" s="97"/>
      <c r="C64" s="62">
        <v>0</v>
      </c>
      <c r="D64" s="62">
        <v>1</v>
      </c>
      <c r="E64" s="62">
        <v>0</v>
      </c>
      <c r="F64" s="62">
        <v>1</v>
      </c>
      <c r="G64" s="62">
        <v>1</v>
      </c>
      <c r="H64" s="62"/>
      <c r="I64" s="98"/>
    </row>
    <row r="67" spans="1:8" x14ac:dyDescent="0.25">
      <c r="A67" s="2" t="s">
        <v>546</v>
      </c>
    </row>
    <row r="68" spans="1:8" x14ac:dyDescent="0.25">
      <c r="A68" s="4"/>
      <c r="B68" s="3"/>
      <c r="C68" s="3"/>
      <c r="D68" s="3"/>
      <c r="E68" s="3"/>
      <c r="F68" s="3"/>
      <c r="G68" s="3"/>
      <c r="H68" s="3"/>
    </row>
    <row r="69" spans="1:8" x14ac:dyDescent="0.25">
      <c r="A69" s="3" t="s">
        <v>485</v>
      </c>
      <c r="B69" s="3" t="s">
        <v>486</v>
      </c>
      <c r="C69" s="3" t="s">
        <v>487</v>
      </c>
      <c r="D69" s="3" t="s">
        <v>488</v>
      </c>
      <c r="E69" s="3" t="s">
        <v>489</v>
      </c>
      <c r="F69" s="3" t="s">
        <v>490</v>
      </c>
      <c r="G69" s="3" t="s">
        <v>491</v>
      </c>
      <c r="H69" s="3" t="s">
        <v>492</v>
      </c>
    </row>
    <row r="70" spans="1:8" x14ac:dyDescent="0.25">
      <c r="A70" s="5">
        <v>0</v>
      </c>
      <c r="B70" s="5">
        <v>894</v>
      </c>
      <c r="C70" s="5">
        <v>0.20089285709999999</v>
      </c>
      <c r="D70" s="5">
        <v>0.2135247512</v>
      </c>
      <c r="E70" s="5">
        <v>1.3392857100000001E-2</v>
      </c>
      <c r="F70" s="5">
        <v>2.5000000000000001E-2</v>
      </c>
      <c r="G70" s="5">
        <v>0.2276785714</v>
      </c>
      <c r="H70" s="5">
        <v>0.17410714290000001</v>
      </c>
    </row>
    <row r="71" spans="1:8" x14ac:dyDescent="0.25">
      <c r="A71" s="5">
        <v>1</v>
      </c>
      <c r="B71" s="5">
        <v>897</v>
      </c>
      <c r="C71" s="5">
        <v>0.32477678570000001</v>
      </c>
      <c r="D71" s="5">
        <v>0.31990278129999999</v>
      </c>
      <c r="E71" s="5">
        <v>1.5653254799999999E-2</v>
      </c>
      <c r="F71" s="5">
        <v>7.4999999999999997E-2</v>
      </c>
      <c r="G71" s="5">
        <v>0.35608329529999999</v>
      </c>
      <c r="H71" s="5">
        <v>0.29347027609999998</v>
      </c>
    </row>
    <row r="72" spans="1:8" x14ac:dyDescent="0.25">
      <c r="A72" s="5">
        <v>2</v>
      </c>
      <c r="B72" s="5">
        <v>897</v>
      </c>
      <c r="C72" s="5">
        <v>0.38616071429999999</v>
      </c>
      <c r="D72" s="5">
        <v>0.38622980880000002</v>
      </c>
      <c r="E72" s="5">
        <v>1.6274208200000001E-2</v>
      </c>
      <c r="F72" s="5">
        <v>0.125</v>
      </c>
      <c r="G72" s="5">
        <v>0.41870913059999998</v>
      </c>
      <c r="H72" s="5">
        <v>0.35361229799999999</v>
      </c>
    </row>
    <row r="73" spans="1:8" x14ac:dyDescent="0.25">
      <c r="A73" s="5">
        <v>3</v>
      </c>
      <c r="B73" s="5">
        <v>897</v>
      </c>
      <c r="C73" s="5">
        <v>0.42410714290000001</v>
      </c>
      <c r="D73" s="5">
        <v>0.43591355990000002</v>
      </c>
      <c r="E73" s="5">
        <v>1.6519508499999998E-2</v>
      </c>
      <c r="F73" s="5">
        <v>0.17499999999999999</v>
      </c>
      <c r="G73" s="5">
        <v>0.45714615990000002</v>
      </c>
      <c r="H73" s="5">
        <v>0.39106812590000001</v>
      </c>
    </row>
    <row r="74" spans="1:8" x14ac:dyDescent="0.25">
      <c r="A74" s="5">
        <v>4</v>
      </c>
      <c r="B74" s="5">
        <v>897</v>
      </c>
      <c r="C74" s="5">
        <v>0.47937569679999997</v>
      </c>
      <c r="D74" s="5">
        <v>0.47722441170000002</v>
      </c>
      <c r="E74" s="5">
        <v>1.6689611199999999E-2</v>
      </c>
      <c r="F74" s="5">
        <v>0.22500000000000001</v>
      </c>
      <c r="G74" s="5">
        <v>0.51275491920000005</v>
      </c>
      <c r="H74" s="5">
        <v>0.4459964743</v>
      </c>
    </row>
    <row r="75" spans="1:8" x14ac:dyDescent="0.25">
      <c r="A75" s="5">
        <v>5</v>
      </c>
      <c r="B75" s="5">
        <v>894</v>
      </c>
      <c r="C75" s="5">
        <v>0.50558035710000004</v>
      </c>
      <c r="D75" s="5">
        <v>0.51514134430000003</v>
      </c>
      <c r="E75" s="5">
        <v>1.67121158E-2</v>
      </c>
      <c r="F75" s="5">
        <v>0.27500000000000002</v>
      </c>
      <c r="G75" s="5">
        <v>0.53900458880000002</v>
      </c>
      <c r="H75" s="5">
        <v>0.47215612550000002</v>
      </c>
    </row>
    <row r="76" spans="1:8" x14ac:dyDescent="0.25">
      <c r="A76" s="5">
        <v>6</v>
      </c>
      <c r="B76" s="5">
        <v>897</v>
      </c>
      <c r="C76" s="5">
        <v>0.55915178570000001</v>
      </c>
      <c r="D76" s="5">
        <v>0.54876518519999995</v>
      </c>
      <c r="E76" s="5">
        <v>1.6595788199999999E-2</v>
      </c>
      <c r="F76" s="5">
        <v>0.32500000000000001</v>
      </c>
      <c r="G76" s="5">
        <v>0.59234336210000005</v>
      </c>
      <c r="H76" s="5">
        <v>0.52596020929999998</v>
      </c>
    </row>
    <row r="77" spans="1:8" x14ac:dyDescent="0.25">
      <c r="A77" s="5">
        <v>7</v>
      </c>
      <c r="B77" s="5">
        <v>894</v>
      </c>
      <c r="C77" s="5">
        <v>0.57366071429999999</v>
      </c>
      <c r="D77" s="5">
        <v>0.58258212229999995</v>
      </c>
      <c r="E77" s="5">
        <v>1.6530794000000001E-2</v>
      </c>
      <c r="F77" s="5">
        <v>0.375</v>
      </c>
      <c r="G77" s="5">
        <v>0.60672230230000002</v>
      </c>
      <c r="H77" s="5">
        <v>0.54059912629999995</v>
      </c>
    </row>
    <row r="78" spans="1:8" x14ac:dyDescent="0.25">
      <c r="A78" s="5">
        <v>8</v>
      </c>
      <c r="B78" s="5">
        <v>897</v>
      </c>
      <c r="C78" s="5">
        <v>0.60200668899999998</v>
      </c>
      <c r="D78" s="5">
        <v>0.61354117419999998</v>
      </c>
      <c r="E78" s="5">
        <v>1.63525144E-2</v>
      </c>
      <c r="F78" s="5">
        <v>0.42499999999999999</v>
      </c>
      <c r="G78" s="5">
        <v>0.63471171780000002</v>
      </c>
      <c r="H78" s="5">
        <v>0.56930166019999995</v>
      </c>
    </row>
    <row r="79" spans="1:8" x14ac:dyDescent="0.25">
      <c r="A79" s="5">
        <v>9</v>
      </c>
      <c r="B79" s="5">
        <v>894</v>
      </c>
      <c r="C79" s="5">
        <v>0.65959821429999999</v>
      </c>
      <c r="D79" s="5">
        <v>0.64160634579999998</v>
      </c>
      <c r="E79" s="5">
        <v>1.58388678E-2</v>
      </c>
      <c r="F79" s="5">
        <v>0.47499999999999998</v>
      </c>
      <c r="G79" s="5">
        <v>0.69127594979999996</v>
      </c>
      <c r="H79" s="5">
        <v>0.62792047880000001</v>
      </c>
    </row>
    <row r="80" spans="1:8" x14ac:dyDescent="0.25">
      <c r="A80" s="5">
        <v>10</v>
      </c>
      <c r="B80" s="5">
        <v>897</v>
      </c>
      <c r="C80" s="5">
        <v>0.6953125</v>
      </c>
      <c r="D80" s="5">
        <v>0.66967281560000003</v>
      </c>
      <c r="E80" s="5">
        <v>1.53852947E-2</v>
      </c>
      <c r="F80" s="5">
        <v>0.52500000000000002</v>
      </c>
      <c r="G80" s="5">
        <v>0.72608308939999999</v>
      </c>
      <c r="H80" s="5">
        <v>0.66454191060000001</v>
      </c>
    </row>
    <row r="81" spans="1:10" x14ac:dyDescent="0.25">
      <c r="A81" s="5">
        <v>11</v>
      </c>
      <c r="B81" s="5">
        <v>897</v>
      </c>
      <c r="C81" s="5">
        <v>0.69754464289999996</v>
      </c>
      <c r="D81" s="5">
        <v>0.69662689349999996</v>
      </c>
      <c r="E81" s="5">
        <v>1.53534199E-2</v>
      </c>
      <c r="F81" s="5">
        <v>0.57499999999999996</v>
      </c>
      <c r="G81" s="5">
        <v>0.72825148260000006</v>
      </c>
      <c r="H81" s="5">
        <v>0.66683780309999996</v>
      </c>
    </row>
    <row r="82" spans="1:10" x14ac:dyDescent="0.25">
      <c r="A82" s="5">
        <v>12</v>
      </c>
      <c r="B82" s="5">
        <v>897</v>
      </c>
      <c r="C82" s="5">
        <v>0.73913043479999996</v>
      </c>
      <c r="D82" s="5">
        <v>0.72377608989999997</v>
      </c>
      <c r="E82" s="5">
        <v>1.46695991E-2</v>
      </c>
      <c r="F82" s="5">
        <v>0.625</v>
      </c>
      <c r="G82" s="5">
        <v>0.76846963300000004</v>
      </c>
      <c r="H82" s="5">
        <v>0.70979123659999999</v>
      </c>
    </row>
    <row r="83" spans="1:10" x14ac:dyDescent="0.25">
      <c r="A83" s="5">
        <v>13</v>
      </c>
      <c r="B83" s="5">
        <v>894</v>
      </c>
      <c r="C83" s="5">
        <v>0.76227678570000001</v>
      </c>
      <c r="D83" s="5">
        <v>0.7496231042</v>
      </c>
      <c r="E83" s="5">
        <v>1.4229204699999999E-2</v>
      </c>
      <c r="F83" s="5">
        <v>0.67500000000000004</v>
      </c>
      <c r="G83" s="5">
        <v>0.79073519510000001</v>
      </c>
      <c r="H83" s="5">
        <v>0.73381837640000003</v>
      </c>
    </row>
    <row r="84" spans="1:10" x14ac:dyDescent="0.25">
      <c r="A84" s="5">
        <v>14</v>
      </c>
      <c r="B84" s="5">
        <v>897</v>
      </c>
      <c r="C84" s="5">
        <v>0.773690078</v>
      </c>
      <c r="D84" s="5">
        <v>0.77641248529999995</v>
      </c>
      <c r="E84" s="5">
        <v>1.3979167400000001E-2</v>
      </c>
      <c r="F84" s="5">
        <v>0.72499999999999998</v>
      </c>
      <c r="G84" s="5">
        <v>0.8016484129</v>
      </c>
      <c r="H84" s="5">
        <v>0.74573174320000002</v>
      </c>
    </row>
    <row r="85" spans="1:10" x14ac:dyDescent="0.25">
      <c r="A85" s="5">
        <v>15</v>
      </c>
      <c r="B85" s="5">
        <v>894</v>
      </c>
      <c r="C85" s="5">
        <v>0.8011173184</v>
      </c>
      <c r="D85" s="5">
        <v>0.803023971</v>
      </c>
      <c r="E85" s="5">
        <v>1.3349893E-2</v>
      </c>
      <c r="F85" s="5">
        <v>0.77500000000000002</v>
      </c>
      <c r="G85" s="5">
        <v>0.8278171044</v>
      </c>
      <c r="H85" s="5">
        <v>0.77441753250000001</v>
      </c>
    </row>
    <row r="86" spans="1:10" x14ac:dyDescent="0.25">
      <c r="A86" s="5">
        <v>16</v>
      </c>
      <c r="B86" s="5">
        <v>897</v>
      </c>
      <c r="C86" s="5">
        <v>0.81047937569999995</v>
      </c>
      <c r="D86" s="5">
        <v>0.83161115760000004</v>
      </c>
      <c r="E86" s="5">
        <v>1.30931824E-2</v>
      </c>
      <c r="F86" s="5">
        <v>0.82499999999999996</v>
      </c>
      <c r="G86" s="5">
        <v>0.83666574049999998</v>
      </c>
      <c r="H86" s="5">
        <v>0.78429301090000003</v>
      </c>
    </row>
    <row r="87" spans="1:10" x14ac:dyDescent="0.25">
      <c r="A87" s="5">
        <v>17</v>
      </c>
      <c r="B87" s="5">
        <v>897</v>
      </c>
      <c r="C87" s="5">
        <v>0.85602678570000001</v>
      </c>
      <c r="D87" s="5">
        <v>0.86312325779999999</v>
      </c>
      <c r="E87" s="5">
        <v>1.17347275E-2</v>
      </c>
      <c r="F87" s="5">
        <v>0.875</v>
      </c>
      <c r="G87" s="5">
        <v>0.8794962408</v>
      </c>
      <c r="H87" s="5">
        <v>0.83255733070000004</v>
      </c>
    </row>
    <row r="88" spans="1:10" x14ac:dyDescent="0.25">
      <c r="A88" s="5">
        <v>18</v>
      </c>
      <c r="B88" s="5">
        <v>894</v>
      </c>
      <c r="C88" s="5">
        <v>0.90066964289999996</v>
      </c>
      <c r="D88" s="5">
        <v>0.89673009029999995</v>
      </c>
      <c r="E88" s="5">
        <v>9.9979795000000003E-3</v>
      </c>
      <c r="F88" s="5">
        <v>0.92500000000000004</v>
      </c>
      <c r="G88" s="5">
        <v>0.92066560190000002</v>
      </c>
      <c r="H88" s="5">
        <v>0.8806736838</v>
      </c>
    </row>
    <row r="89" spans="1:10" x14ac:dyDescent="0.25">
      <c r="A89" s="3">
        <v>19</v>
      </c>
      <c r="B89" s="3">
        <v>897</v>
      </c>
      <c r="C89" s="3">
        <v>0.93638392859999997</v>
      </c>
      <c r="D89" s="3">
        <v>0.94289326900000003</v>
      </c>
      <c r="E89" s="3">
        <v>8.1582852000000004E-3</v>
      </c>
      <c r="F89" s="3">
        <v>0.97499999999999998</v>
      </c>
      <c r="G89" s="3">
        <v>0.95270049889999997</v>
      </c>
      <c r="H89" s="3">
        <v>0.92006735829999997</v>
      </c>
    </row>
    <row r="90" spans="1:10" x14ac:dyDescent="0.25">
      <c r="J90" s="112"/>
    </row>
    <row r="92" spans="1:10" x14ac:dyDescent="0.25">
      <c r="A92" s="2" t="s">
        <v>547</v>
      </c>
    </row>
    <row r="93" spans="1:10" x14ac:dyDescent="0.25">
      <c r="A93" s="99"/>
      <c r="B93" s="99"/>
      <c r="C93" s="99"/>
      <c r="D93" s="99"/>
      <c r="E93" s="99"/>
      <c r="F93" s="99"/>
    </row>
    <row r="94" spans="1:10" x14ac:dyDescent="0.25">
      <c r="A94" s="99" t="s">
        <v>493</v>
      </c>
      <c r="B94" s="188" t="s">
        <v>494</v>
      </c>
      <c r="C94" s="188"/>
      <c r="D94" s="188"/>
      <c r="E94" s="188"/>
      <c r="F94" s="188"/>
    </row>
    <row r="95" spans="1:10" x14ac:dyDescent="0.25">
      <c r="A95" s="190" t="s">
        <v>416</v>
      </c>
      <c r="B95" s="108">
        <v>3</v>
      </c>
      <c r="C95" s="108">
        <v>10</v>
      </c>
      <c r="D95" s="108">
        <v>20</v>
      </c>
      <c r="E95" s="108">
        <v>50</v>
      </c>
      <c r="F95" s="108">
        <v>70</v>
      </c>
    </row>
    <row r="96" spans="1:10" x14ac:dyDescent="0.25">
      <c r="A96" s="190"/>
      <c r="B96" s="101">
        <v>0</v>
      </c>
      <c r="C96" s="102">
        <v>5.6581082885151623E-2</v>
      </c>
      <c r="D96" s="102">
        <v>9.5651553475369022E-2</v>
      </c>
      <c r="E96" s="102">
        <v>9.5651553475369022E-2</v>
      </c>
      <c r="F96" s="102">
        <v>0.15783725668876203</v>
      </c>
    </row>
    <row r="97" spans="1:13" x14ac:dyDescent="0.25">
      <c r="A97" s="190" t="s">
        <v>418</v>
      </c>
      <c r="B97">
        <v>0</v>
      </c>
      <c r="C97">
        <v>5</v>
      </c>
      <c r="D97">
        <v>20</v>
      </c>
      <c r="E97">
        <v>50</v>
      </c>
      <c r="F97">
        <v>80</v>
      </c>
    </row>
    <row r="98" spans="1:13" x14ac:dyDescent="0.25">
      <c r="A98" s="190"/>
      <c r="B98" s="101">
        <v>0</v>
      </c>
      <c r="C98" s="102">
        <v>8.5265002087359987E-2</v>
      </c>
      <c r="D98" s="102">
        <v>8.5265002087359987E-2</v>
      </c>
      <c r="E98" s="102">
        <v>0.14215428333411695</v>
      </c>
      <c r="F98" s="102">
        <v>0.18479689862549264</v>
      </c>
    </row>
    <row r="99" spans="1:13" x14ac:dyDescent="0.25">
      <c r="A99" s="190" t="s">
        <v>422</v>
      </c>
      <c r="B99" s="103" t="s">
        <v>496</v>
      </c>
      <c r="C99" s="103" t="s">
        <v>119</v>
      </c>
      <c r="D99" s="103" t="s">
        <v>523</v>
      </c>
      <c r="E99" s="103" t="s">
        <v>123</v>
      </c>
      <c r="F99" s="103"/>
    </row>
    <row r="100" spans="1:13" x14ac:dyDescent="0.25">
      <c r="A100" s="190"/>
      <c r="B100" s="101">
        <v>0</v>
      </c>
      <c r="C100" s="102">
        <v>7.4235696868579559E-2</v>
      </c>
      <c r="D100" s="102">
        <v>7.1795970021252487E-2</v>
      </c>
      <c r="E100" s="102">
        <v>-0.12678331640478402</v>
      </c>
      <c r="F100" s="102"/>
    </row>
    <row r="101" spans="1:13" ht="30" x14ac:dyDescent="0.25">
      <c r="A101" s="190" t="s">
        <v>424</v>
      </c>
      <c r="B101" s="104" t="s">
        <v>538</v>
      </c>
      <c r="C101" s="103" t="s">
        <v>126</v>
      </c>
      <c r="D101" s="104" t="s">
        <v>527</v>
      </c>
      <c r="E101" s="103" t="s">
        <v>129</v>
      </c>
      <c r="F101" s="103" t="s">
        <v>133</v>
      </c>
    </row>
    <row r="102" spans="1:13" x14ac:dyDescent="0.25">
      <c r="A102" s="190"/>
      <c r="B102" s="102">
        <v>0</v>
      </c>
      <c r="C102" s="102">
        <v>-0.1452516857539512</v>
      </c>
      <c r="D102" s="102">
        <v>2.7429760092549049E-2</v>
      </c>
      <c r="E102" s="102">
        <v>-7.2585741218294531E-2</v>
      </c>
      <c r="F102" s="102">
        <v>-4.2688122211941626E-2</v>
      </c>
    </row>
    <row r="103" spans="1:13" x14ac:dyDescent="0.25">
      <c r="A103" s="190" t="s">
        <v>428</v>
      </c>
      <c r="B103" s="103">
        <v>0</v>
      </c>
      <c r="C103" s="103">
        <v>1</v>
      </c>
      <c r="D103" s="103">
        <v>2</v>
      </c>
      <c r="E103" s="103">
        <v>4</v>
      </c>
      <c r="F103" s="103">
        <v>6</v>
      </c>
    </row>
    <row r="104" spans="1:13" x14ac:dyDescent="0.25">
      <c r="A104" s="190"/>
      <c r="B104" s="102">
        <v>0</v>
      </c>
      <c r="C104" s="102">
        <v>2.6738255909146025E-2</v>
      </c>
      <c r="D104" s="102">
        <v>5.1601984197561235E-2</v>
      </c>
      <c r="E104" s="102">
        <v>9.5816809877846021E-2</v>
      </c>
      <c r="F104" s="102">
        <v>0.13306763634873997</v>
      </c>
      <c r="H104" s="113"/>
    </row>
    <row r="105" spans="1:13" x14ac:dyDescent="0.25">
      <c r="A105" s="190" t="s">
        <v>500</v>
      </c>
      <c r="B105" s="103">
        <v>0</v>
      </c>
      <c r="C105" s="103">
        <v>8</v>
      </c>
      <c r="D105" s="103">
        <v>12</v>
      </c>
      <c r="E105" s="103">
        <v>18</v>
      </c>
      <c r="F105" s="103">
        <v>24</v>
      </c>
      <c r="H105" s="113"/>
    </row>
    <row r="106" spans="1:13" x14ac:dyDescent="0.25">
      <c r="A106" s="190"/>
      <c r="B106" s="102">
        <v>0</v>
      </c>
      <c r="C106" s="102">
        <v>-0.13858286042200207</v>
      </c>
      <c r="D106" s="102">
        <v>-0.1647306172322478</v>
      </c>
      <c r="E106" s="102">
        <v>-0.27069733803313334</v>
      </c>
      <c r="F106" s="102">
        <v>-0.27069733803313334</v>
      </c>
      <c r="H106" s="113"/>
    </row>
    <row r="107" spans="1:13" x14ac:dyDescent="0.25">
      <c r="A107" s="190" t="s">
        <v>434</v>
      </c>
      <c r="B107" s="103" t="s">
        <v>539</v>
      </c>
      <c r="C107" s="103" t="s">
        <v>522</v>
      </c>
      <c r="D107" s="103" t="s">
        <v>41</v>
      </c>
      <c r="E107" s="103" t="s">
        <v>50</v>
      </c>
      <c r="F107" s="103"/>
      <c r="H107" s="113"/>
    </row>
    <row r="108" spans="1:13" x14ac:dyDescent="0.25">
      <c r="A108" s="190"/>
      <c r="B108" s="102">
        <v>0</v>
      </c>
      <c r="C108" s="102">
        <v>5.7841741335574959E-2</v>
      </c>
      <c r="D108" s="102">
        <v>0.1060127723404416</v>
      </c>
      <c r="E108" s="102">
        <v>0.21582728560312692</v>
      </c>
      <c r="F108" s="102"/>
    </row>
    <row r="109" spans="1:13" x14ac:dyDescent="0.25">
      <c r="A109" s="190" t="s">
        <v>503</v>
      </c>
      <c r="B109" s="103">
        <v>18</v>
      </c>
      <c r="C109" s="103">
        <v>24</v>
      </c>
      <c r="D109" s="103">
        <v>35</v>
      </c>
      <c r="E109" s="103">
        <v>45</v>
      </c>
      <c r="F109" s="103">
        <v>60</v>
      </c>
      <c r="I109" s="124"/>
      <c r="J109" s="124"/>
      <c r="K109" s="124"/>
      <c r="L109" s="124"/>
      <c r="M109" s="124"/>
    </row>
    <row r="110" spans="1:13" x14ac:dyDescent="0.25">
      <c r="A110" s="190"/>
      <c r="B110" s="102">
        <v>0.65233314054113789</v>
      </c>
      <c r="C110" s="102">
        <v>0.42081343605610022</v>
      </c>
      <c r="D110" s="102">
        <v>0</v>
      </c>
      <c r="E110" s="102">
        <v>9.3036514045403251E-2</v>
      </c>
      <c r="F110" s="102">
        <v>0.90504813765540071</v>
      </c>
    </row>
    <row r="111" spans="1:13" x14ac:dyDescent="0.25">
      <c r="A111" s="190" t="s">
        <v>438</v>
      </c>
      <c r="B111" s="103" t="s">
        <v>504</v>
      </c>
      <c r="C111" s="103" t="s">
        <v>505</v>
      </c>
      <c r="D111" s="103"/>
      <c r="E111" s="103"/>
      <c r="F111" s="103"/>
      <c r="I111" s="124"/>
      <c r="J111" s="124"/>
      <c r="K111" s="124"/>
      <c r="L111" s="124"/>
      <c r="M111" s="124"/>
    </row>
    <row r="112" spans="1:13" x14ac:dyDescent="0.25">
      <c r="A112" s="190"/>
      <c r="B112" s="102">
        <v>0</v>
      </c>
      <c r="C112" s="102">
        <v>6.7644259734195522E-2</v>
      </c>
      <c r="D112" s="106"/>
      <c r="E112" s="106"/>
      <c r="F112" s="106"/>
    </row>
    <row r="113" spans="1:8" x14ac:dyDescent="0.25">
      <c r="A113" s="190" t="s">
        <v>525</v>
      </c>
      <c r="B113" s="103">
        <v>0</v>
      </c>
      <c r="C113" s="103">
        <v>1</v>
      </c>
      <c r="D113" s="103"/>
      <c r="E113" s="103"/>
      <c r="F113" s="103"/>
    </row>
    <row r="114" spans="1:8" x14ac:dyDescent="0.25">
      <c r="A114" s="190"/>
      <c r="B114" s="102">
        <v>0</v>
      </c>
      <c r="C114" s="102">
        <v>-4.4891830458874238E-2</v>
      </c>
      <c r="D114" s="106"/>
      <c r="E114" s="106"/>
      <c r="F114" s="106"/>
    </row>
    <row r="115" spans="1:8" ht="30" customHeight="1" x14ac:dyDescent="0.25">
      <c r="A115" s="190" t="s">
        <v>506</v>
      </c>
      <c r="B115" s="104" t="s">
        <v>540</v>
      </c>
      <c r="C115" s="104" t="s">
        <v>541</v>
      </c>
      <c r="D115" s="104" t="s">
        <v>542</v>
      </c>
      <c r="E115" s="104" t="s">
        <v>537</v>
      </c>
      <c r="F115" s="104"/>
    </row>
    <row r="116" spans="1:8" x14ac:dyDescent="0.25">
      <c r="A116" s="191"/>
      <c r="B116" s="107">
        <v>8.8793232946377865E-2</v>
      </c>
      <c r="C116" s="107">
        <v>0.15905689269230061</v>
      </c>
      <c r="D116" s="107">
        <v>0.14934278314340643</v>
      </c>
      <c r="E116" s="107">
        <v>-4.246580203889494E-2</v>
      </c>
      <c r="F116" s="107"/>
    </row>
    <row r="119" spans="1:8" x14ac:dyDescent="0.25">
      <c r="A119" s="5"/>
      <c r="B119" s="5"/>
      <c r="C119" s="5"/>
      <c r="D119" s="5"/>
      <c r="E119" s="5"/>
      <c r="F119" s="5"/>
      <c r="G119" s="5"/>
      <c r="H119" s="5"/>
    </row>
    <row r="120" spans="1:8" x14ac:dyDescent="0.25">
      <c r="A120" s="114"/>
      <c r="B120" s="114"/>
      <c r="C120" s="114"/>
      <c r="D120" s="114"/>
      <c r="E120" s="114"/>
      <c r="F120" s="114"/>
      <c r="G120" s="5"/>
      <c r="H120" s="5"/>
    </row>
    <row r="121" spans="1:8" x14ac:dyDescent="0.25">
      <c r="A121" s="5"/>
      <c r="B121" s="5"/>
      <c r="C121" s="5"/>
      <c r="D121" s="5"/>
      <c r="E121" s="5"/>
      <c r="F121" s="5"/>
      <c r="G121" s="5"/>
      <c r="H121" s="5"/>
    </row>
    <row r="122" spans="1:8" x14ac:dyDescent="0.25">
      <c r="A122" s="5"/>
      <c r="B122" s="5"/>
      <c r="C122" s="5"/>
      <c r="D122" s="5"/>
      <c r="E122" s="5"/>
      <c r="F122" s="5"/>
      <c r="G122" s="5"/>
      <c r="H122" s="5"/>
    </row>
    <row r="123" spans="1:8" x14ac:dyDescent="0.25">
      <c r="A123" s="5"/>
      <c r="B123" s="5"/>
      <c r="C123" s="5"/>
      <c r="D123" s="5"/>
      <c r="E123" s="5"/>
      <c r="F123" s="5"/>
      <c r="G123" s="5"/>
      <c r="H123" s="5"/>
    </row>
    <row r="124" spans="1:8" x14ac:dyDescent="0.25">
      <c r="A124" s="5"/>
      <c r="B124" s="5"/>
      <c r="C124" s="5"/>
      <c r="D124" s="5"/>
      <c r="E124" s="5"/>
      <c r="F124" s="5"/>
      <c r="G124" s="5"/>
      <c r="H124" s="5"/>
    </row>
    <row r="125" spans="1:8" x14ac:dyDescent="0.25">
      <c r="A125" s="5"/>
      <c r="B125" s="5"/>
      <c r="C125" s="5"/>
      <c r="D125" s="5"/>
      <c r="E125" s="5"/>
      <c r="F125" s="5"/>
      <c r="G125" s="5"/>
      <c r="H125" s="5"/>
    </row>
    <row r="126" spans="1:8" x14ac:dyDescent="0.25">
      <c r="A126" s="5"/>
      <c r="B126" s="5"/>
      <c r="C126" s="5"/>
      <c r="D126" s="5"/>
      <c r="E126" s="5"/>
      <c r="F126" s="5"/>
      <c r="G126" s="5"/>
      <c r="H126" s="5"/>
    </row>
    <row r="127" spans="1:8" x14ac:dyDescent="0.25">
      <c r="A127" s="5"/>
      <c r="B127" s="5"/>
      <c r="C127" s="5"/>
      <c r="D127" s="5"/>
      <c r="E127" s="5"/>
      <c r="F127" s="5"/>
      <c r="G127" s="5"/>
      <c r="H127" s="5"/>
    </row>
    <row r="128" spans="1:8" x14ac:dyDescent="0.25">
      <c r="A128" s="5"/>
      <c r="B128" s="5"/>
      <c r="C128" s="5"/>
      <c r="D128" s="5"/>
      <c r="E128" s="5"/>
      <c r="F128" s="5"/>
      <c r="G128" s="5"/>
      <c r="H128" s="5"/>
    </row>
    <row r="129" spans="1:8" x14ac:dyDescent="0.25">
      <c r="A129" s="5"/>
      <c r="B129" s="5"/>
      <c r="C129" s="5"/>
      <c r="D129" s="5"/>
      <c r="E129" s="5"/>
      <c r="F129" s="5"/>
      <c r="G129" s="5"/>
      <c r="H129" s="5"/>
    </row>
  </sheetData>
  <mergeCells count="35">
    <mergeCell ref="B16:M16"/>
    <mergeCell ref="B5:M5"/>
    <mergeCell ref="B6:M6"/>
    <mergeCell ref="B7:M7"/>
    <mergeCell ref="B8:M8"/>
    <mergeCell ref="B9:M9"/>
    <mergeCell ref="B10:M10"/>
    <mergeCell ref="B11:M11"/>
    <mergeCell ref="B12:M12"/>
    <mergeCell ref="B13:M13"/>
    <mergeCell ref="B14:M14"/>
    <mergeCell ref="B15:M15"/>
    <mergeCell ref="A101:A102"/>
    <mergeCell ref="B17:M17"/>
    <mergeCell ref="B18:M18"/>
    <mergeCell ref="B19:M19"/>
    <mergeCell ref="A24:A25"/>
    <mergeCell ref="B24:B25"/>
    <mergeCell ref="C24:C25"/>
    <mergeCell ref="D24:D25"/>
    <mergeCell ref="E24:E25"/>
    <mergeCell ref="F24:G24"/>
    <mergeCell ref="H24:H25"/>
    <mergeCell ref="I24:I25"/>
    <mergeCell ref="B94:F94"/>
    <mergeCell ref="A95:A96"/>
    <mergeCell ref="A97:A98"/>
    <mergeCell ref="A99:A100"/>
    <mergeCell ref="A113:A114"/>
    <mergeCell ref="A115:A116"/>
    <mergeCell ref="A103:A104"/>
    <mergeCell ref="A105:A106"/>
    <mergeCell ref="A107:A108"/>
    <mergeCell ref="A109:A110"/>
    <mergeCell ref="A111:A11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61"/>
  <sheetViews>
    <sheetView workbookViewId="0"/>
  </sheetViews>
  <sheetFormatPr defaultColWidth="8.85546875" defaultRowHeight="15" x14ac:dyDescent="0.25"/>
  <cols>
    <col min="1" max="1" width="4.7109375" style="43" bestFit="1" customWidth="1"/>
    <col min="2" max="2" width="19.7109375" style="43" bestFit="1" customWidth="1"/>
    <col min="3" max="3" width="17.7109375" style="43" bestFit="1" customWidth="1"/>
    <col min="4" max="16384" width="8.85546875" style="43"/>
  </cols>
  <sheetData>
    <row r="1" spans="1:27" x14ac:dyDescent="0.25">
      <c r="A1" s="51" t="s">
        <v>548</v>
      </c>
      <c r="B1" s="51" t="s">
        <v>2</v>
      </c>
      <c r="C1" s="51" t="s">
        <v>397</v>
      </c>
      <c r="D1" s="51" t="s">
        <v>549</v>
      </c>
      <c r="E1" s="51" t="s">
        <v>550</v>
      </c>
      <c r="F1" s="51" t="s">
        <v>551</v>
      </c>
      <c r="G1" s="51" t="s">
        <v>552</v>
      </c>
      <c r="H1" s="51" t="s">
        <v>553</v>
      </c>
      <c r="I1" s="51" t="s">
        <v>554</v>
      </c>
      <c r="J1" s="51" t="s">
        <v>555</v>
      </c>
      <c r="K1" s="51" t="s">
        <v>556</v>
      </c>
      <c r="L1" s="51" t="s">
        <v>557</v>
      </c>
      <c r="M1" s="51" t="s">
        <v>558</v>
      </c>
      <c r="N1" s="51" t="s">
        <v>559</v>
      </c>
      <c r="O1" s="51" t="s">
        <v>560</v>
      </c>
      <c r="P1" s="51" t="s">
        <v>561</v>
      </c>
      <c r="Q1" s="51" t="s">
        <v>562</v>
      </c>
      <c r="R1" s="51" t="s">
        <v>563</v>
      </c>
      <c r="S1" s="51" t="s">
        <v>564</v>
      </c>
      <c r="T1" s="51" t="s">
        <v>565</v>
      </c>
      <c r="U1" s="51" t="s">
        <v>566</v>
      </c>
      <c r="V1" s="51" t="s">
        <v>567</v>
      </c>
      <c r="W1" s="51" t="s">
        <v>568</v>
      </c>
      <c r="X1" s="51" t="s">
        <v>569</v>
      </c>
      <c r="Y1" s="51" t="s">
        <v>570</v>
      </c>
      <c r="Z1" s="51" t="s">
        <v>571</v>
      </c>
      <c r="AA1" s="51" t="s">
        <v>572</v>
      </c>
    </row>
    <row r="2" spans="1:27" x14ac:dyDescent="0.25">
      <c r="A2" s="115" t="s">
        <v>38</v>
      </c>
      <c r="B2" s="115" t="s">
        <v>615</v>
      </c>
      <c r="C2" s="115" t="s">
        <v>615</v>
      </c>
      <c r="D2" s="43">
        <v>819</v>
      </c>
      <c r="E2" s="43">
        <v>819</v>
      </c>
      <c r="F2" s="43">
        <v>819</v>
      </c>
      <c r="G2" s="43">
        <v>822</v>
      </c>
      <c r="H2" s="43">
        <v>822</v>
      </c>
      <c r="I2" s="43">
        <v>819</v>
      </c>
      <c r="J2" s="43">
        <v>819</v>
      </c>
      <c r="K2" s="43">
        <v>819</v>
      </c>
      <c r="L2" s="43">
        <v>819</v>
      </c>
      <c r="M2" s="43">
        <v>819</v>
      </c>
      <c r="N2" s="43">
        <v>819</v>
      </c>
      <c r="O2" s="43">
        <v>816</v>
      </c>
      <c r="P2" s="43">
        <v>816</v>
      </c>
      <c r="Q2" s="43">
        <v>819</v>
      </c>
      <c r="R2" s="43">
        <v>816</v>
      </c>
      <c r="S2" s="43">
        <v>816</v>
      </c>
      <c r="T2" s="43">
        <v>813</v>
      </c>
      <c r="U2" s="43">
        <v>813</v>
      </c>
      <c r="V2" s="43">
        <v>810</v>
      </c>
      <c r="W2" s="43">
        <v>810</v>
      </c>
      <c r="X2" s="43">
        <v>810</v>
      </c>
      <c r="Y2" s="43">
        <v>810</v>
      </c>
      <c r="Z2" s="43">
        <v>810</v>
      </c>
      <c r="AA2" s="43">
        <v>807</v>
      </c>
    </row>
    <row r="3" spans="1:27" x14ac:dyDescent="0.25">
      <c r="A3" s="115" t="s">
        <v>38</v>
      </c>
      <c r="B3" s="115" t="s">
        <v>615</v>
      </c>
      <c r="C3" s="115" t="s">
        <v>25</v>
      </c>
      <c r="D3" s="43">
        <v>0</v>
      </c>
      <c r="E3" s="43">
        <v>0</v>
      </c>
      <c r="F3" s="43">
        <v>0</v>
      </c>
      <c r="G3" s="43">
        <v>0</v>
      </c>
      <c r="H3" s="43">
        <v>0</v>
      </c>
      <c r="I3" s="43">
        <v>0</v>
      </c>
      <c r="J3" s="43">
        <v>0</v>
      </c>
      <c r="K3" s="43">
        <v>0</v>
      </c>
      <c r="L3" s="43">
        <v>0</v>
      </c>
      <c r="M3" s="43">
        <v>0</v>
      </c>
      <c r="N3" s="43">
        <v>0</v>
      </c>
      <c r="O3" s="43">
        <v>0</v>
      </c>
      <c r="P3" s="43">
        <v>0</v>
      </c>
      <c r="Q3" s="43">
        <v>0</v>
      </c>
      <c r="R3" s="43">
        <v>0</v>
      </c>
      <c r="S3" s="43">
        <v>6</v>
      </c>
      <c r="T3" s="43">
        <v>9</v>
      </c>
      <c r="U3" s="43">
        <v>9</v>
      </c>
      <c r="V3" s="43">
        <v>12</v>
      </c>
      <c r="W3" s="43">
        <v>12</v>
      </c>
      <c r="X3" s="43">
        <v>9</v>
      </c>
      <c r="Y3" s="43">
        <v>12</v>
      </c>
      <c r="Z3" s="43">
        <v>12</v>
      </c>
      <c r="AA3" s="43">
        <v>12</v>
      </c>
    </row>
    <row r="4" spans="1:27" x14ac:dyDescent="0.25">
      <c r="A4" s="115" t="s">
        <v>38</v>
      </c>
      <c r="B4" s="115" t="s">
        <v>4</v>
      </c>
      <c r="C4" s="115" t="s">
        <v>25</v>
      </c>
      <c r="D4" s="43">
        <v>39</v>
      </c>
      <c r="E4" s="43">
        <v>39</v>
      </c>
      <c r="F4" s="43">
        <v>42</v>
      </c>
      <c r="G4" s="43">
        <v>39</v>
      </c>
      <c r="H4" s="43">
        <v>42</v>
      </c>
      <c r="I4" s="43">
        <v>42</v>
      </c>
      <c r="J4" s="43">
        <v>42</v>
      </c>
      <c r="K4" s="43">
        <v>39</v>
      </c>
      <c r="L4" s="43">
        <v>42</v>
      </c>
      <c r="M4" s="43">
        <v>42</v>
      </c>
      <c r="N4" s="43">
        <v>42</v>
      </c>
      <c r="O4" s="43">
        <v>39</v>
      </c>
      <c r="P4" s="43">
        <v>39</v>
      </c>
      <c r="Q4" s="43">
        <v>42</v>
      </c>
      <c r="R4" s="43">
        <v>39</v>
      </c>
      <c r="S4" s="43">
        <v>39</v>
      </c>
      <c r="T4" s="43">
        <v>42</v>
      </c>
      <c r="U4" s="43">
        <v>42</v>
      </c>
      <c r="V4" s="43">
        <v>42</v>
      </c>
      <c r="W4" s="43">
        <v>42</v>
      </c>
      <c r="X4" s="43">
        <v>42</v>
      </c>
      <c r="Y4" s="43">
        <v>39</v>
      </c>
      <c r="Z4" s="43">
        <v>39</v>
      </c>
      <c r="AA4" s="43">
        <v>39</v>
      </c>
    </row>
    <row r="5" spans="1:27" x14ac:dyDescent="0.25">
      <c r="A5" s="115" t="s">
        <v>38</v>
      </c>
      <c r="B5" s="115" t="s">
        <v>18</v>
      </c>
      <c r="C5" s="115" t="s">
        <v>615</v>
      </c>
      <c r="D5" s="43">
        <v>0</v>
      </c>
      <c r="E5" s="43">
        <v>0</v>
      </c>
      <c r="F5" s="43">
        <v>0</v>
      </c>
      <c r="G5" s="43">
        <v>0</v>
      </c>
      <c r="H5" s="43">
        <v>0</v>
      </c>
      <c r="I5" s="43">
        <v>0</v>
      </c>
      <c r="J5" s="43">
        <v>0</v>
      </c>
      <c r="K5" s="43">
        <v>0</v>
      </c>
      <c r="L5" s="43">
        <v>0</v>
      </c>
      <c r="M5" s="43">
        <v>0</v>
      </c>
      <c r="N5" s="43">
        <v>0</v>
      </c>
      <c r="O5" s="43">
        <v>0</v>
      </c>
      <c r="P5" s="43">
        <v>0</v>
      </c>
      <c r="Q5" s="43">
        <v>0</v>
      </c>
      <c r="R5" s="43">
        <v>0</v>
      </c>
      <c r="S5" s="43">
        <v>9</v>
      </c>
      <c r="T5" s="43">
        <v>9</v>
      </c>
      <c r="U5" s="43">
        <v>9</v>
      </c>
      <c r="V5" s="43">
        <v>9</v>
      </c>
      <c r="W5" s="43">
        <v>9</v>
      </c>
      <c r="X5" s="43">
        <v>6</v>
      </c>
      <c r="Y5" s="43">
        <v>9</v>
      </c>
      <c r="Z5" s="43">
        <v>9</v>
      </c>
      <c r="AA5" s="43">
        <v>9</v>
      </c>
    </row>
    <row r="6" spans="1:27" x14ac:dyDescent="0.25">
      <c r="A6" s="115" t="s">
        <v>38</v>
      </c>
      <c r="B6" s="115" t="s">
        <v>18</v>
      </c>
      <c r="C6" s="115" t="s">
        <v>25</v>
      </c>
      <c r="D6" s="43">
        <v>0</v>
      </c>
      <c r="E6" s="43">
        <v>0</v>
      </c>
      <c r="F6" s="43">
        <v>0</v>
      </c>
      <c r="G6" s="43">
        <v>0</v>
      </c>
      <c r="H6" s="43">
        <v>0</v>
      </c>
      <c r="I6" s="43">
        <v>0</v>
      </c>
      <c r="J6" s="43">
        <v>0</v>
      </c>
      <c r="K6" s="43">
        <v>0</v>
      </c>
      <c r="L6" s="43">
        <v>0</v>
      </c>
      <c r="M6" s="43">
        <v>0</v>
      </c>
      <c r="N6" s="43">
        <v>0</v>
      </c>
      <c r="O6" s="43">
        <v>0</v>
      </c>
      <c r="P6" s="43">
        <v>0</v>
      </c>
      <c r="Q6" s="43">
        <v>0</v>
      </c>
      <c r="R6" s="43">
        <v>0</v>
      </c>
      <c r="S6" s="43">
        <v>0</v>
      </c>
      <c r="T6" s="43">
        <v>0</v>
      </c>
      <c r="U6" s="43">
        <v>0</v>
      </c>
      <c r="V6" s="43">
        <v>0</v>
      </c>
      <c r="W6" s="43">
        <v>0</v>
      </c>
      <c r="X6" s="43">
        <v>0</v>
      </c>
      <c r="Y6" s="43">
        <v>0</v>
      </c>
      <c r="Z6" s="43">
        <v>0</v>
      </c>
      <c r="AA6" s="43">
        <v>0</v>
      </c>
    </row>
    <row r="7" spans="1:27" x14ac:dyDescent="0.25">
      <c r="A7" s="115" t="s">
        <v>38</v>
      </c>
      <c r="B7" s="115" t="s">
        <v>18</v>
      </c>
      <c r="C7" s="115" t="s">
        <v>620</v>
      </c>
      <c r="D7" s="43">
        <v>0</v>
      </c>
      <c r="E7" s="43">
        <v>48</v>
      </c>
      <c r="F7" s="43">
        <v>45</v>
      </c>
      <c r="G7" s="43">
        <v>39</v>
      </c>
      <c r="H7" s="43">
        <v>39</v>
      </c>
      <c r="I7" s="43">
        <v>42</v>
      </c>
      <c r="J7" s="43">
        <v>33</v>
      </c>
      <c r="K7" s="43">
        <v>36</v>
      </c>
      <c r="L7" s="43">
        <v>36</v>
      </c>
      <c r="M7" s="43">
        <v>24</v>
      </c>
      <c r="N7" s="43">
        <v>39</v>
      </c>
      <c r="O7" s="43">
        <v>42</v>
      </c>
      <c r="P7" s="43">
        <v>39</v>
      </c>
      <c r="Q7" s="43">
        <v>36</v>
      </c>
      <c r="R7" s="43">
        <v>30</v>
      </c>
      <c r="S7" s="43">
        <v>30</v>
      </c>
      <c r="T7" s="43">
        <v>45</v>
      </c>
      <c r="U7" s="43">
        <v>33</v>
      </c>
      <c r="V7" s="43">
        <v>27</v>
      </c>
      <c r="W7" s="43">
        <v>30</v>
      </c>
      <c r="X7" s="43">
        <v>36</v>
      </c>
      <c r="Y7" s="43">
        <v>42</v>
      </c>
      <c r="Z7" s="43">
        <v>42</v>
      </c>
      <c r="AA7" s="43">
        <v>39</v>
      </c>
    </row>
    <row r="8" spans="1:27" x14ac:dyDescent="0.25">
      <c r="A8" s="115" t="s">
        <v>38</v>
      </c>
      <c r="B8" s="115" t="s">
        <v>18</v>
      </c>
      <c r="C8" s="115" t="s">
        <v>619</v>
      </c>
      <c r="D8" s="43">
        <v>1017</v>
      </c>
      <c r="E8" s="43">
        <v>825</v>
      </c>
      <c r="F8" s="43">
        <v>762</v>
      </c>
      <c r="G8" s="43">
        <v>744</v>
      </c>
      <c r="H8" s="43">
        <v>687</v>
      </c>
      <c r="I8" s="43">
        <v>651</v>
      </c>
      <c r="J8" s="43">
        <v>642</v>
      </c>
      <c r="K8" s="43">
        <v>621</v>
      </c>
      <c r="L8" s="43">
        <v>600</v>
      </c>
      <c r="M8" s="43">
        <v>537</v>
      </c>
      <c r="N8" s="43">
        <v>474</v>
      </c>
      <c r="O8" s="43">
        <v>528</v>
      </c>
      <c r="P8" s="43">
        <v>642</v>
      </c>
      <c r="Q8" s="43">
        <v>633</v>
      </c>
      <c r="R8" s="43">
        <v>648</v>
      </c>
      <c r="S8" s="43">
        <v>609</v>
      </c>
      <c r="T8" s="43">
        <v>591</v>
      </c>
      <c r="U8" s="43">
        <v>627</v>
      </c>
      <c r="V8" s="43">
        <v>600</v>
      </c>
      <c r="W8" s="43">
        <v>603</v>
      </c>
      <c r="X8" s="43">
        <v>600</v>
      </c>
      <c r="Y8" s="43">
        <v>540</v>
      </c>
      <c r="Z8" s="43">
        <v>498</v>
      </c>
      <c r="AA8" s="43">
        <v>531</v>
      </c>
    </row>
    <row r="9" spans="1:27" x14ac:dyDescent="0.25">
      <c r="A9" s="115" t="s">
        <v>38</v>
      </c>
      <c r="B9" s="115" t="s">
        <v>18</v>
      </c>
      <c r="C9" s="115" t="s">
        <v>10</v>
      </c>
      <c r="D9" s="43">
        <v>0</v>
      </c>
      <c r="E9" s="43">
        <v>0</v>
      </c>
      <c r="F9" s="43">
        <v>0</v>
      </c>
      <c r="G9" s="43">
        <v>0</v>
      </c>
      <c r="H9" s="43">
        <v>0</v>
      </c>
      <c r="I9" s="43">
        <v>0</v>
      </c>
      <c r="J9" s="43">
        <v>0</v>
      </c>
      <c r="K9" s="43">
        <v>6</v>
      </c>
      <c r="L9" s="43">
        <v>9</v>
      </c>
      <c r="M9" s="43">
        <v>9</v>
      </c>
      <c r="N9" s="43">
        <v>9</v>
      </c>
      <c r="O9" s="43">
        <v>9</v>
      </c>
      <c r="P9" s="43">
        <v>9</v>
      </c>
      <c r="Q9" s="43">
        <v>6</v>
      </c>
      <c r="R9" s="43">
        <v>0</v>
      </c>
      <c r="S9" s="43">
        <v>6</v>
      </c>
      <c r="T9" s="43">
        <v>9</v>
      </c>
      <c r="U9" s="43">
        <v>9</v>
      </c>
      <c r="V9" s="43">
        <v>12</v>
      </c>
      <c r="W9" s="43">
        <v>9</v>
      </c>
      <c r="X9" s="43">
        <v>9</v>
      </c>
      <c r="Y9" s="43">
        <v>9</v>
      </c>
      <c r="Z9" s="43">
        <v>9</v>
      </c>
      <c r="AA9" s="43">
        <v>9</v>
      </c>
    </row>
    <row r="10" spans="1:27" x14ac:dyDescent="0.25">
      <c r="A10" s="115" t="s">
        <v>38</v>
      </c>
      <c r="B10" s="115" t="s">
        <v>18</v>
      </c>
      <c r="C10" s="115" t="s">
        <v>123</v>
      </c>
      <c r="D10" s="43">
        <v>0</v>
      </c>
      <c r="E10" s="43">
        <v>21</v>
      </c>
      <c r="F10" s="43">
        <v>30</v>
      </c>
      <c r="G10" s="43">
        <v>42</v>
      </c>
      <c r="H10" s="43">
        <v>51</v>
      </c>
      <c r="I10" s="43">
        <v>60</v>
      </c>
      <c r="J10" s="43">
        <v>66</v>
      </c>
      <c r="K10" s="43">
        <v>66</v>
      </c>
      <c r="L10" s="43">
        <v>54</v>
      </c>
      <c r="M10" s="43">
        <v>72</v>
      </c>
      <c r="N10" s="43">
        <v>87</v>
      </c>
      <c r="O10" s="43">
        <v>75</v>
      </c>
      <c r="P10" s="43">
        <v>60</v>
      </c>
      <c r="Q10" s="43">
        <v>75</v>
      </c>
      <c r="R10" s="43">
        <v>81</v>
      </c>
      <c r="S10" s="43">
        <v>96</v>
      </c>
      <c r="T10" s="43">
        <v>84</v>
      </c>
      <c r="U10" s="43">
        <v>96</v>
      </c>
      <c r="V10" s="43">
        <v>105</v>
      </c>
      <c r="W10" s="43">
        <v>108</v>
      </c>
      <c r="X10" s="43">
        <v>99</v>
      </c>
      <c r="Y10" s="43">
        <v>111</v>
      </c>
      <c r="Z10" s="43">
        <v>126</v>
      </c>
      <c r="AA10" s="43">
        <v>117</v>
      </c>
    </row>
    <row r="11" spans="1:27" x14ac:dyDescent="0.25">
      <c r="A11" s="115" t="s">
        <v>38</v>
      </c>
      <c r="B11" s="115" t="s">
        <v>18</v>
      </c>
      <c r="C11" s="115" t="s">
        <v>618</v>
      </c>
      <c r="D11" s="43">
        <v>0</v>
      </c>
      <c r="E11" s="43">
        <v>111</v>
      </c>
      <c r="F11" s="43">
        <v>168</v>
      </c>
      <c r="G11" s="43">
        <v>183</v>
      </c>
      <c r="H11" s="43">
        <v>222</v>
      </c>
      <c r="I11" s="43">
        <v>243</v>
      </c>
      <c r="J11" s="43">
        <v>258</v>
      </c>
      <c r="K11" s="43">
        <v>273</v>
      </c>
      <c r="L11" s="43">
        <v>315</v>
      </c>
      <c r="M11" s="43">
        <v>369</v>
      </c>
      <c r="N11" s="43">
        <v>414</v>
      </c>
      <c r="O11" s="43">
        <v>366</v>
      </c>
      <c r="P11" s="43">
        <v>249</v>
      </c>
      <c r="Q11" s="43">
        <v>240</v>
      </c>
      <c r="R11" s="43">
        <v>234</v>
      </c>
      <c r="S11" s="43">
        <v>240</v>
      </c>
      <c r="T11" s="43">
        <v>258</v>
      </c>
      <c r="U11" s="43">
        <v>231</v>
      </c>
      <c r="V11" s="43">
        <v>249</v>
      </c>
      <c r="W11" s="43">
        <v>246</v>
      </c>
      <c r="X11" s="43">
        <v>246</v>
      </c>
      <c r="Y11" s="43">
        <v>291</v>
      </c>
      <c r="Z11" s="43">
        <v>321</v>
      </c>
      <c r="AA11" s="43">
        <v>306</v>
      </c>
    </row>
    <row r="12" spans="1:27" x14ac:dyDescent="0.25">
      <c r="A12" s="115" t="s">
        <v>38</v>
      </c>
      <c r="B12" s="115" t="s">
        <v>18</v>
      </c>
      <c r="C12" s="115" t="s">
        <v>8</v>
      </c>
      <c r="D12" s="43">
        <v>0</v>
      </c>
      <c r="E12" s="43">
        <v>6</v>
      </c>
      <c r="F12" s="43">
        <v>18</v>
      </c>
      <c r="G12" s="43">
        <v>18</v>
      </c>
      <c r="H12" s="43">
        <v>27</v>
      </c>
      <c r="I12" s="43">
        <v>24</v>
      </c>
      <c r="J12" s="43">
        <v>24</v>
      </c>
      <c r="K12" s="43">
        <v>27</v>
      </c>
      <c r="L12" s="43">
        <v>27</v>
      </c>
      <c r="M12" s="43">
        <v>39</v>
      </c>
      <c r="N12" s="43">
        <v>33</v>
      </c>
      <c r="O12" s="43">
        <v>30</v>
      </c>
      <c r="P12" s="43">
        <v>30</v>
      </c>
      <c r="Q12" s="43">
        <v>36</v>
      </c>
      <c r="R12" s="43">
        <v>39</v>
      </c>
      <c r="S12" s="43">
        <v>39</v>
      </c>
      <c r="T12" s="43">
        <v>48</v>
      </c>
      <c r="U12" s="43">
        <v>39</v>
      </c>
      <c r="V12" s="43">
        <v>42</v>
      </c>
      <c r="W12" s="43">
        <v>36</v>
      </c>
      <c r="X12" s="43">
        <v>45</v>
      </c>
      <c r="Y12" s="43">
        <v>48</v>
      </c>
      <c r="Z12" s="43">
        <v>57</v>
      </c>
      <c r="AA12" s="43">
        <v>48</v>
      </c>
    </row>
    <row r="13" spans="1:27" x14ac:dyDescent="0.25">
      <c r="A13" s="115" t="s">
        <v>38</v>
      </c>
      <c r="B13" s="115" t="s">
        <v>18</v>
      </c>
      <c r="C13" s="115" t="s">
        <v>611</v>
      </c>
      <c r="D13" s="43">
        <v>9</v>
      </c>
      <c r="E13" s="43">
        <v>12</v>
      </c>
      <c r="F13" s="43">
        <v>12</v>
      </c>
      <c r="G13" s="43">
        <v>9</v>
      </c>
      <c r="H13" s="43">
        <v>15</v>
      </c>
      <c r="I13" s="43">
        <v>21</v>
      </c>
      <c r="J13" s="43">
        <v>18</v>
      </c>
      <c r="K13" s="43">
        <v>18</v>
      </c>
      <c r="L13" s="43">
        <v>18</v>
      </c>
      <c r="M13" s="43">
        <v>18</v>
      </c>
      <c r="N13" s="43">
        <v>15</v>
      </c>
      <c r="O13" s="43">
        <v>21</v>
      </c>
      <c r="P13" s="43">
        <v>30</v>
      </c>
      <c r="Q13" s="43">
        <v>30</v>
      </c>
      <c r="R13" s="43">
        <v>27</v>
      </c>
      <c r="S13" s="43">
        <v>30</v>
      </c>
      <c r="T13" s="43">
        <v>30</v>
      </c>
      <c r="U13" s="43">
        <v>30</v>
      </c>
      <c r="V13" s="43">
        <v>30</v>
      </c>
      <c r="W13" s="43">
        <v>30</v>
      </c>
      <c r="X13" s="43">
        <v>33</v>
      </c>
      <c r="Y13" s="43">
        <v>24</v>
      </c>
      <c r="Z13" s="43">
        <v>21</v>
      </c>
      <c r="AA13" s="43">
        <v>24</v>
      </c>
    </row>
    <row r="14" spans="1:27" x14ac:dyDescent="0.25">
      <c r="A14" s="115" t="s">
        <v>38</v>
      </c>
      <c r="B14" s="115" t="s">
        <v>18</v>
      </c>
      <c r="C14" s="115" t="s">
        <v>612</v>
      </c>
      <c r="D14" s="43">
        <v>18</v>
      </c>
      <c r="E14" s="43">
        <v>12</v>
      </c>
      <c r="F14" s="43">
        <v>15</v>
      </c>
      <c r="G14" s="43">
        <v>15</v>
      </c>
      <c r="H14" s="43">
        <v>12</v>
      </c>
      <c r="I14" s="43">
        <v>15</v>
      </c>
      <c r="J14" s="43">
        <v>15</v>
      </c>
      <c r="K14" s="43">
        <v>18</v>
      </c>
      <c r="L14" s="43">
        <v>15</v>
      </c>
      <c r="M14" s="43">
        <v>12</v>
      </c>
      <c r="N14" s="43">
        <v>12</v>
      </c>
      <c r="O14" s="43">
        <v>12</v>
      </c>
      <c r="P14" s="43">
        <v>15</v>
      </c>
      <c r="Q14" s="43">
        <v>15</v>
      </c>
      <c r="R14" s="43">
        <v>15</v>
      </c>
      <c r="S14" s="43">
        <v>15</v>
      </c>
      <c r="T14" s="43">
        <v>15</v>
      </c>
      <c r="U14" s="43">
        <v>15</v>
      </c>
      <c r="V14" s="43">
        <v>18</v>
      </c>
      <c r="W14" s="43">
        <v>15</v>
      </c>
      <c r="X14" s="43">
        <v>18</v>
      </c>
      <c r="Y14" s="43">
        <v>18</v>
      </c>
      <c r="Z14" s="43">
        <v>15</v>
      </c>
      <c r="AA14" s="43">
        <v>15</v>
      </c>
    </row>
    <row r="15" spans="1:27" x14ac:dyDescent="0.25">
      <c r="A15" s="115" t="s">
        <v>38</v>
      </c>
      <c r="B15" s="115" t="s">
        <v>18</v>
      </c>
      <c r="C15" s="115" t="s">
        <v>12</v>
      </c>
      <c r="D15" s="43">
        <v>96</v>
      </c>
      <c r="E15" s="43">
        <v>102</v>
      </c>
      <c r="F15" s="43">
        <v>87</v>
      </c>
      <c r="G15" s="43">
        <v>84</v>
      </c>
      <c r="H15" s="43">
        <v>84</v>
      </c>
      <c r="I15" s="43">
        <v>78</v>
      </c>
      <c r="J15" s="43">
        <v>75</v>
      </c>
      <c r="K15" s="43">
        <v>75</v>
      </c>
      <c r="L15" s="43">
        <v>66</v>
      </c>
      <c r="M15" s="43">
        <v>63</v>
      </c>
      <c r="N15" s="43">
        <v>54</v>
      </c>
      <c r="O15" s="43">
        <v>54</v>
      </c>
      <c r="P15" s="43">
        <v>63</v>
      </c>
      <c r="Q15" s="43">
        <v>63</v>
      </c>
      <c r="R15" s="43">
        <v>63</v>
      </c>
      <c r="S15" s="43">
        <v>60</v>
      </c>
      <c r="T15" s="43">
        <v>57</v>
      </c>
      <c r="U15" s="43">
        <v>51</v>
      </c>
      <c r="V15" s="43">
        <v>51</v>
      </c>
      <c r="W15" s="43">
        <v>51</v>
      </c>
      <c r="X15" s="43">
        <v>48</v>
      </c>
      <c r="Y15" s="43">
        <v>54</v>
      </c>
      <c r="Z15" s="43">
        <v>48</v>
      </c>
      <c r="AA15" s="43">
        <v>48</v>
      </c>
    </row>
    <row r="16" spans="1:27" x14ac:dyDescent="0.25">
      <c r="A16" s="115" t="s">
        <v>38</v>
      </c>
      <c r="B16" s="115" t="s">
        <v>616</v>
      </c>
      <c r="C16" s="115" t="s">
        <v>620</v>
      </c>
      <c r="D16" s="43">
        <v>0</v>
      </c>
      <c r="E16" s="43">
        <v>0</v>
      </c>
      <c r="F16" s="43">
        <v>0</v>
      </c>
      <c r="G16" s="43">
        <v>0</v>
      </c>
      <c r="H16" s="43">
        <v>0</v>
      </c>
      <c r="I16" s="43">
        <v>0</v>
      </c>
      <c r="J16" s="43">
        <v>0</v>
      </c>
      <c r="K16" s="43">
        <v>0</v>
      </c>
      <c r="L16" s="43">
        <v>0</v>
      </c>
      <c r="M16" s="43">
        <v>0</v>
      </c>
      <c r="N16" s="43">
        <v>0</v>
      </c>
      <c r="O16" s="43">
        <v>0</v>
      </c>
      <c r="P16" s="43">
        <v>0</v>
      </c>
      <c r="Q16" s="43">
        <v>0</v>
      </c>
      <c r="R16" s="43">
        <v>0</v>
      </c>
      <c r="S16" s="43">
        <v>0</v>
      </c>
      <c r="T16" s="43">
        <v>0</v>
      </c>
      <c r="U16" s="43">
        <v>0</v>
      </c>
      <c r="V16" s="43">
        <v>6</v>
      </c>
      <c r="W16" s="43">
        <v>0</v>
      </c>
      <c r="X16" s="43">
        <v>0</v>
      </c>
      <c r="Y16" s="43">
        <v>0</v>
      </c>
      <c r="Z16" s="43">
        <v>0</v>
      </c>
      <c r="AA16" s="43">
        <v>0</v>
      </c>
    </row>
    <row r="17" spans="1:27" x14ac:dyDescent="0.25">
      <c r="A17" s="115" t="s">
        <v>38</v>
      </c>
      <c r="B17" s="115" t="s">
        <v>616</v>
      </c>
      <c r="C17" s="115" t="s">
        <v>619</v>
      </c>
      <c r="D17" s="43">
        <v>0</v>
      </c>
      <c r="E17" s="43">
        <v>0</v>
      </c>
      <c r="F17" s="43">
        <v>0</v>
      </c>
      <c r="G17" s="43">
        <v>0</v>
      </c>
      <c r="H17" s="43">
        <v>0</v>
      </c>
      <c r="I17" s="43">
        <v>0</v>
      </c>
      <c r="J17" s="43">
        <v>0</v>
      </c>
      <c r="K17" s="43">
        <v>9</v>
      </c>
      <c r="L17" s="43">
        <v>9</v>
      </c>
      <c r="M17" s="43">
        <v>15</v>
      </c>
      <c r="N17" s="43">
        <v>18</v>
      </c>
      <c r="O17" s="43">
        <v>18</v>
      </c>
      <c r="P17" s="43">
        <v>24</v>
      </c>
      <c r="Q17" s="43">
        <v>24</v>
      </c>
      <c r="R17" s="43">
        <v>24</v>
      </c>
      <c r="S17" s="43">
        <v>27</v>
      </c>
      <c r="T17" s="43">
        <v>27</v>
      </c>
      <c r="U17" s="43">
        <v>24</v>
      </c>
      <c r="V17" s="43">
        <v>21</v>
      </c>
      <c r="W17" s="43">
        <v>24</v>
      </c>
      <c r="X17" s="43">
        <v>27</v>
      </c>
      <c r="Y17" s="43">
        <v>30</v>
      </c>
      <c r="Z17" s="43">
        <v>27</v>
      </c>
      <c r="AA17" s="43">
        <v>27</v>
      </c>
    </row>
    <row r="18" spans="1:27" x14ac:dyDescent="0.25">
      <c r="A18" s="115" t="s">
        <v>38</v>
      </c>
      <c r="B18" s="115" t="s">
        <v>616</v>
      </c>
      <c r="C18" s="115" t="s">
        <v>10</v>
      </c>
      <c r="D18" s="43">
        <v>0</v>
      </c>
      <c r="E18" s="43">
        <v>0</v>
      </c>
      <c r="F18" s="43">
        <v>0</v>
      </c>
      <c r="G18" s="43">
        <v>0</v>
      </c>
      <c r="H18" s="43">
        <v>0</v>
      </c>
      <c r="I18" s="43">
        <v>0</v>
      </c>
      <c r="J18" s="43">
        <v>0</v>
      </c>
      <c r="K18" s="43">
        <v>0</v>
      </c>
      <c r="L18" s="43">
        <v>0</v>
      </c>
      <c r="M18" s="43">
        <v>0</v>
      </c>
      <c r="N18" s="43">
        <v>0</v>
      </c>
      <c r="O18" s="43">
        <v>0</v>
      </c>
      <c r="P18" s="43">
        <v>0</v>
      </c>
      <c r="Q18" s="43">
        <v>0</v>
      </c>
      <c r="R18" s="43">
        <v>0</v>
      </c>
      <c r="S18" s="43">
        <v>0</v>
      </c>
      <c r="T18" s="43">
        <v>0</v>
      </c>
      <c r="U18" s="43">
        <v>0</v>
      </c>
      <c r="V18" s="43">
        <v>0</v>
      </c>
      <c r="W18" s="43">
        <v>0</v>
      </c>
      <c r="X18" s="43">
        <v>0</v>
      </c>
      <c r="Y18" s="43">
        <v>0</v>
      </c>
      <c r="Z18" s="43">
        <v>0</v>
      </c>
      <c r="AA18" s="43">
        <v>0</v>
      </c>
    </row>
    <row r="19" spans="1:27" x14ac:dyDescent="0.25">
      <c r="A19" s="115" t="s">
        <v>38</v>
      </c>
      <c r="B19" s="115" t="s">
        <v>616</v>
      </c>
      <c r="C19" s="115" t="s">
        <v>123</v>
      </c>
      <c r="D19" s="43">
        <v>0</v>
      </c>
      <c r="E19" s="43">
        <v>0</v>
      </c>
      <c r="F19" s="43">
        <v>0</v>
      </c>
      <c r="G19" s="43">
        <v>0</v>
      </c>
      <c r="H19" s="43">
        <v>9</v>
      </c>
      <c r="I19" s="43">
        <v>15</v>
      </c>
      <c r="J19" s="43">
        <v>12</v>
      </c>
      <c r="K19" s="43">
        <v>6</v>
      </c>
      <c r="L19" s="43">
        <v>9</v>
      </c>
      <c r="M19" s="43">
        <v>15</v>
      </c>
      <c r="N19" s="43">
        <v>21</v>
      </c>
      <c r="O19" s="43">
        <v>12</v>
      </c>
      <c r="P19" s="43">
        <v>12</v>
      </c>
      <c r="Q19" s="43">
        <v>9</v>
      </c>
      <c r="R19" s="43">
        <v>9</v>
      </c>
      <c r="S19" s="43">
        <v>12</v>
      </c>
      <c r="T19" s="43">
        <v>12</v>
      </c>
      <c r="U19" s="43">
        <v>15</v>
      </c>
      <c r="V19" s="43">
        <v>12</v>
      </c>
      <c r="W19" s="43">
        <v>9</v>
      </c>
      <c r="X19" s="43">
        <v>12</v>
      </c>
      <c r="Y19" s="43">
        <v>21</v>
      </c>
      <c r="Z19" s="43">
        <v>18</v>
      </c>
      <c r="AA19" s="43">
        <v>15</v>
      </c>
    </row>
    <row r="20" spans="1:27" x14ac:dyDescent="0.25">
      <c r="A20" s="115" t="s">
        <v>38</v>
      </c>
      <c r="B20" s="115" t="s">
        <v>616</v>
      </c>
      <c r="C20" s="115" t="s">
        <v>618</v>
      </c>
      <c r="D20" s="43">
        <v>0</v>
      </c>
      <c r="E20" s="43">
        <v>0</v>
      </c>
      <c r="F20" s="43">
        <v>0</v>
      </c>
      <c r="G20" s="43">
        <v>12</v>
      </c>
      <c r="H20" s="43">
        <v>12</v>
      </c>
      <c r="I20" s="43">
        <v>12</v>
      </c>
      <c r="J20" s="43">
        <v>15</v>
      </c>
      <c r="K20" s="43">
        <v>18</v>
      </c>
      <c r="L20" s="43">
        <v>18</v>
      </c>
      <c r="M20" s="43">
        <v>27</v>
      </c>
      <c r="N20" s="43">
        <v>24</v>
      </c>
      <c r="O20" s="43">
        <v>27</v>
      </c>
      <c r="P20" s="43">
        <v>24</v>
      </c>
      <c r="Q20" s="43">
        <v>24</v>
      </c>
      <c r="R20" s="43">
        <v>21</v>
      </c>
      <c r="S20" s="43">
        <v>21</v>
      </c>
      <c r="T20" s="43">
        <v>27</v>
      </c>
      <c r="U20" s="43">
        <v>24</v>
      </c>
      <c r="V20" s="43">
        <v>27</v>
      </c>
      <c r="W20" s="43">
        <v>27</v>
      </c>
      <c r="X20" s="43">
        <v>30</v>
      </c>
      <c r="Y20" s="43">
        <v>30</v>
      </c>
      <c r="Z20" s="43">
        <v>36</v>
      </c>
      <c r="AA20" s="43">
        <v>30</v>
      </c>
    </row>
    <row r="21" spans="1:27" x14ac:dyDescent="0.25">
      <c r="A21" s="115" t="s">
        <v>38</v>
      </c>
      <c r="B21" s="115" t="s">
        <v>616</v>
      </c>
      <c r="C21" s="115" t="s">
        <v>8</v>
      </c>
      <c r="D21" s="43">
        <v>0</v>
      </c>
      <c r="E21" s="43">
        <v>0</v>
      </c>
      <c r="F21" s="43">
        <v>0</v>
      </c>
      <c r="G21" s="43">
        <v>0</v>
      </c>
      <c r="H21" s="43">
        <v>0</v>
      </c>
      <c r="I21" s="43">
        <v>0</v>
      </c>
      <c r="J21" s="43">
        <v>0</v>
      </c>
      <c r="K21" s="43">
        <v>0</v>
      </c>
      <c r="L21" s="43">
        <v>0</v>
      </c>
      <c r="M21" s="43">
        <v>9</v>
      </c>
      <c r="N21" s="43">
        <v>6</v>
      </c>
      <c r="O21" s="43">
        <v>0</v>
      </c>
      <c r="P21" s="43">
        <v>0</v>
      </c>
      <c r="Q21" s="43">
        <v>0</v>
      </c>
      <c r="R21" s="43">
        <v>0</v>
      </c>
      <c r="S21" s="43">
        <v>0</v>
      </c>
      <c r="T21" s="43">
        <v>0</v>
      </c>
      <c r="U21" s="43">
        <v>0</v>
      </c>
      <c r="V21" s="43">
        <v>0</v>
      </c>
      <c r="W21" s="43">
        <v>6</v>
      </c>
      <c r="X21" s="43">
        <v>9</v>
      </c>
      <c r="Y21" s="43">
        <v>6</v>
      </c>
      <c r="Z21" s="43">
        <v>6</v>
      </c>
      <c r="AA21" s="43">
        <v>0</v>
      </c>
    </row>
    <row r="22" spans="1:27" x14ac:dyDescent="0.25">
      <c r="A22" s="115" t="s">
        <v>38</v>
      </c>
      <c r="B22" s="115" t="s">
        <v>616</v>
      </c>
      <c r="C22" s="115" t="s">
        <v>611</v>
      </c>
      <c r="D22" s="43">
        <v>102</v>
      </c>
      <c r="E22" s="43">
        <v>96</v>
      </c>
      <c r="F22" s="43">
        <v>93</v>
      </c>
      <c r="G22" s="43">
        <v>87</v>
      </c>
      <c r="H22" s="43">
        <v>75</v>
      </c>
      <c r="I22" s="43">
        <v>69</v>
      </c>
      <c r="J22" s="43">
        <v>69</v>
      </c>
      <c r="K22" s="43">
        <v>66</v>
      </c>
      <c r="L22" s="43">
        <v>60</v>
      </c>
      <c r="M22" s="43">
        <v>33</v>
      </c>
      <c r="N22" s="43">
        <v>21</v>
      </c>
      <c r="O22" s="43">
        <v>30</v>
      </c>
      <c r="P22" s="43">
        <v>33</v>
      </c>
      <c r="Q22" s="43">
        <v>33</v>
      </c>
      <c r="R22" s="43">
        <v>30</v>
      </c>
      <c r="S22" s="43">
        <v>30</v>
      </c>
      <c r="T22" s="43">
        <v>24</v>
      </c>
      <c r="U22" s="43">
        <v>24</v>
      </c>
      <c r="V22" s="43">
        <v>24</v>
      </c>
      <c r="W22" s="43">
        <v>24</v>
      </c>
      <c r="X22" s="43">
        <v>24</v>
      </c>
      <c r="Y22" s="43">
        <v>12</v>
      </c>
      <c r="Z22" s="43">
        <v>12</v>
      </c>
      <c r="AA22" s="43">
        <v>21</v>
      </c>
    </row>
    <row r="23" spans="1:27" x14ac:dyDescent="0.25">
      <c r="A23" s="115" t="s">
        <v>38</v>
      </c>
      <c r="B23" s="115" t="s">
        <v>616</v>
      </c>
      <c r="C23" s="115" t="s">
        <v>612</v>
      </c>
      <c r="D23" s="43">
        <v>0</v>
      </c>
      <c r="E23" s="43">
        <v>0</v>
      </c>
      <c r="F23" s="43">
        <v>0</v>
      </c>
      <c r="G23" s="43">
        <v>0</v>
      </c>
      <c r="H23" s="43">
        <v>0</v>
      </c>
      <c r="I23" s="43">
        <v>0</v>
      </c>
      <c r="J23" s="43">
        <v>0</v>
      </c>
      <c r="K23" s="43">
        <v>0</v>
      </c>
      <c r="L23" s="43">
        <v>0</v>
      </c>
      <c r="M23" s="43">
        <v>0</v>
      </c>
      <c r="N23" s="43">
        <v>0</v>
      </c>
      <c r="O23" s="43">
        <v>6</v>
      </c>
      <c r="P23" s="43">
        <v>6</v>
      </c>
      <c r="Q23" s="43">
        <v>6</v>
      </c>
      <c r="R23" s="43">
        <v>6</v>
      </c>
      <c r="S23" s="43">
        <v>6</v>
      </c>
      <c r="T23" s="43">
        <v>0</v>
      </c>
      <c r="U23" s="43">
        <v>6</v>
      </c>
      <c r="V23" s="43">
        <v>6</v>
      </c>
      <c r="W23" s="43">
        <v>6</v>
      </c>
      <c r="X23" s="43">
        <v>0</v>
      </c>
      <c r="Y23" s="43">
        <v>0</v>
      </c>
      <c r="Z23" s="43">
        <v>0</v>
      </c>
      <c r="AA23" s="43">
        <v>0</v>
      </c>
    </row>
    <row r="24" spans="1:27" x14ac:dyDescent="0.25">
      <c r="A24" s="115" t="s">
        <v>38</v>
      </c>
      <c r="B24" s="115" t="s">
        <v>616</v>
      </c>
      <c r="C24" s="115" t="s">
        <v>12</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c r="Z24" s="43">
        <v>0</v>
      </c>
      <c r="AA24" s="43">
        <v>0</v>
      </c>
    </row>
    <row r="25" spans="1:27" x14ac:dyDescent="0.25">
      <c r="A25" s="115" t="s">
        <v>38</v>
      </c>
      <c r="B25" s="115" t="s">
        <v>10</v>
      </c>
      <c r="C25" s="115" t="s">
        <v>25</v>
      </c>
      <c r="D25" s="43">
        <v>0</v>
      </c>
      <c r="E25" s="43">
        <v>0</v>
      </c>
      <c r="F25" s="43">
        <v>0</v>
      </c>
      <c r="G25" s="43">
        <v>0</v>
      </c>
      <c r="H25" s="43">
        <v>0</v>
      </c>
      <c r="I25" s="43">
        <v>0</v>
      </c>
      <c r="J25" s="43">
        <v>0</v>
      </c>
      <c r="K25" s="43">
        <v>0</v>
      </c>
      <c r="L25" s="43">
        <v>0</v>
      </c>
      <c r="M25" s="43">
        <v>0</v>
      </c>
      <c r="N25" s="43">
        <v>0</v>
      </c>
      <c r="O25" s="43">
        <v>0</v>
      </c>
      <c r="P25" s="43">
        <v>0</v>
      </c>
      <c r="Q25" s="43">
        <v>0</v>
      </c>
      <c r="R25" s="43">
        <v>0</v>
      </c>
      <c r="S25" s="43">
        <v>0</v>
      </c>
      <c r="T25" s="43">
        <v>0</v>
      </c>
      <c r="U25" s="43">
        <v>0</v>
      </c>
      <c r="V25" s="43">
        <v>0</v>
      </c>
      <c r="W25" s="43">
        <v>0</v>
      </c>
      <c r="X25" s="43">
        <v>0</v>
      </c>
      <c r="Y25" s="43">
        <v>0</v>
      </c>
      <c r="Z25" s="43">
        <v>0</v>
      </c>
      <c r="AA25" s="43">
        <v>0</v>
      </c>
    </row>
    <row r="26" spans="1:27" x14ac:dyDescent="0.25">
      <c r="A26" s="115" t="s">
        <v>38</v>
      </c>
      <c r="B26" s="115" t="s">
        <v>10</v>
      </c>
      <c r="C26" s="115" t="s">
        <v>620</v>
      </c>
      <c r="D26" s="43">
        <v>0</v>
      </c>
      <c r="E26" s="43">
        <v>0</v>
      </c>
      <c r="F26" s="43">
        <v>0</v>
      </c>
      <c r="G26" s="43">
        <v>6</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c r="Z26" s="43">
        <v>0</v>
      </c>
      <c r="AA26" s="43">
        <v>0</v>
      </c>
    </row>
    <row r="27" spans="1:27" x14ac:dyDescent="0.25">
      <c r="A27" s="115" t="s">
        <v>38</v>
      </c>
      <c r="B27" s="115" t="s">
        <v>10</v>
      </c>
      <c r="C27" s="115" t="s">
        <v>619</v>
      </c>
      <c r="D27" s="43">
        <v>0</v>
      </c>
      <c r="E27" s="43">
        <v>0</v>
      </c>
      <c r="F27" s="43">
        <v>0</v>
      </c>
      <c r="G27" s="43">
        <v>0</v>
      </c>
      <c r="H27" s="43">
        <v>0</v>
      </c>
      <c r="I27" s="43">
        <v>0</v>
      </c>
      <c r="J27" s="43">
        <v>0</v>
      </c>
      <c r="K27" s="43">
        <v>6</v>
      </c>
      <c r="L27" s="43">
        <v>6</v>
      </c>
      <c r="M27" s="43">
        <v>6</v>
      </c>
      <c r="N27" s="43">
        <v>6</v>
      </c>
      <c r="O27" s="43">
        <v>9</v>
      </c>
      <c r="P27" s="43">
        <v>6</v>
      </c>
      <c r="Q27" s="43">
        <v>6</v>
      </c>
      <c r="R27" s="43">
        <v>9</v>
      </c>
      <c r="S27" s="43">
        <v>12</v>
      </c>
      <c r="T27" s="43">
        <v>9</v>
      </c>
      <c r="U27" s="43">
        <v>9</v>
      </c>
      <c r="V27" s="43">
        <v>9</v>
      </c>
      <c r="W27" s="43">
        <v>6</v>
      </c>
      <c r="X27" s="43">
        <v>9</v>
      </c>
      <c r="Y27" s="43">
        <v>9</v>
      </c>
      <c r="Z27" s="43">
        <v>12</v>
      </c>
      <c r="AA27" s="43">
        <v>6</v>
      </c>
    </row>
    <row r="28" spans="1:27" x14ac:dyDescent="0.25">
      <c r="A28" s="115" t="s">
        <v>38</v>
      </c>
      <c r="B28" s="115" t="s">
        <v>10</v>
      </c>
      <c r="C28" s="115" t="s">
        <v>10</v>
      </c>
      <c r="D28" s="43">
        <v>114</v>
      </c>
      <c r="E28" s="43">
        <v>99</v>
      </c>
      <c r="F28" s="43">
        <v>81</v>
      </c>
      <c r="G28" s="43">
        <v>66</v>
      </c>
      <c r="H28" s="43">
        <v>51</v>
      </c>
      <c r="I28" s="43">
        <v>51</v>
      </c>
      <c r="J28" s="43">
        <v>51</v>
      </c>
      <c r="K28" s="43">
        <v>48</v>
      </c>
      <c r="L28" s="43">
        <v>51</v>
      </c>
      <c r="M28" s="43">
        <v>48</v>
      </c>
      <c r="N28" s="43">
        <v>48</v>
      </c>
      <c r="O28" s="43">
        <v>42</v>
      </c>
      <c r="P28" s="43">
        <v>45</v>
      </c>
      <c r="Q28" s="43">
        <v>51</v>
      </c>
      <c r="R28" s="43">
        <v>51</v>
      </c>
      <c r="S28" s="43">
        <v>48</v>
      </c>
      <c r="T28" s="43">
        <v>51</v>
      </c>
      <c r="U28" s="43">
        <v>51</v>
      </c>
      <c r="V28" s="43">
        <v>45</v>
      </c>
      <c r="W28" s="43">
        <v>45</v>
      </c>
      <c r="X28" s="43">
        <v>42</v>
      </c>
      <c r="Y28" s="43">
        <v>45</v>
      </c>
      <c r="Z28" s="43">
        <v>42</v>
      </c>
      <c r="AA28" s="43">
        <v>36</v>
      </c>
    </row>
    <row r="29" spans="1:27" x14ac:dyDescent="0.25">
      <c r="A29" s="115" t="s">
        <v>38</v>
      </c>
      <c r="B29" s="115" t="s">
        <v>10</v>
      </c>
      <c r="C29" s="115" t="s">
        <v>123</v>
      </c>
      <c r="D29" s="43">
        <v>0</v>
      </c>
      <c r="E29" s="43">
        <v>0</v>
      </c>
      <c r="F29" s="43">
        <v>9</v>
      </c>
      <c r="G29" s="43">
        <v>9</v>
      </c>
      <c r="H29" s="43">
        <v>12</v>
      </c>
      <c r="I29" s="43">
        <v>9</v>
      </c>
      <c r="J29" s="43">
        <v>9</v>
      </c>
      <c r="K29" s="43">
        <v>6</v>
      </c>
      <c r="L29" s="43">
        <v>6</v>
      </c>
      <c r="M29" s="43">
        <v>6</v>
      </c>
      <c r="N29" s="43">
        <v>12</v>
      </c>
      <c r="O29" s="43">
        <v>6</v>
      </c>
      <c r="P29" s="43">
        <v>12</v>
      </c>
      <c r="Q29" s="43">
        <v>15</v>
      </c>
      <c r="R29" s="43">
        <v>15</v>
      </c>
      <c r="S29" s="43">
        <v>9</v>
      </c>
      <c r="T29" s="43">
        <v>12</v>
      </c>
      <c r="U29" s="43">
        <v>12</v>
      </c>
      <c r="V29" s="43">
        <v>15</v>
      </c>
      <c r="W29" s="43">
        <v>15</v>
      </c>
      <c r="X29" s="43">
        <v>12</v>
      </c>
      <c r="Y29" s="43">
        <v>9</v>
      </c>
      <c r="Z29" s="43">
        <v>6</v>
      </c>
      <c r="AA29" s="43">
        <v>12</v>
      </c>
    </row>
    <row r="30" spans="1:27" x14ac:dyDescent="0.25">
      <c r="A30" s="115" t="s">
        <v>38</v>
      </c>
      <c r="B30" s="115" t="s">
        <v>10</v>
      </c>
      <c r="C30" s="115" t="s">
        <v>618</v>
      </c>
      <c r="D30" s="43">
        <v>0</v>
      </c>
      <c r="E30" s="43">
        <v>12</v>
      </c>
      <c r="F30" s="43">
        <v>24</v>
      </c>
      <c r="G30" s="43">
        <v>39</v>
      </c>
      <c r="H30" s="43">
        <v>51</v>
      </c>
      <c r="I30" s="43">
        <v>45</v>
      </c>
      <c r="J30" s="43">
        <v>48</v>
      </c>
      <c r="K30" s="43">
        <v>51</v>
      </c>
      <c r="L30" s="43">
        <v>51</v>
      </c>
      <c r="M30" s="43">
        <v>54</v>
      </c>
      <c r="N30" s="43">
        <v>48</v>
      </c>
      <c r="O30" s="43">
        <v>51</v>
      </c>
      <c r="P30" s="43">
        <v>51</v>
      </c>
      <c r="Q30" s="43">
        <v>39</v>
      </c>
      <c r="R30" s="43">
        <v>39</v>
      </c>
      <c r="S30" s="43">
        <v>42</v>
      </c>
      <c r="T30" s="43">
        <v>42</v>
      </c>
      <c r="U30" s="43">
        <v>45</v>
      </c>
      <c r="V30" s="43">
        <v>48</v>
      </c>
      <c r="W30" s="43">
        <v>48</v>
      </c>
      <c r="X30" s="43">
        <v>48</v>
      </c>
      <c r="Y30" s="43">
        <v>48</v>
      </c>
      <c r="Z30" s="43">
        <v>51</v>
      </c>
      <c r="AA30" s="43">
        <v>54</v>
      </c>
    </row>
    <row r="31" spans="1:27" x14ac:dyDescent="0.25">
      <c r="A31" s="115" t="s">
        <v>38</v>
      </c>
      <c r="B31" s="115" t="s">
        <v>10</v>
      </c>
      <c r="C31" s="115" t="s">
        <v>8</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c r="Z31" s="43">
        <v>0</v>
      </c>
      <c r="AA31" s="43">
        <v>0</v>
      </c>
    </row>
    <row r="32" spans="1:27" x14ac:dyDescent="0.25">
      <c r="A32" s="115" t="s">
        <v>38</v>
      </c>
      <c r="B32" s="115" t="s">
        <v>10</v>
      </c>
      <c r="C32" s="115" t="s">
        <v>611</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c r="Z32" s="43">
        <v>0</v>
      </c>
      <c r="AA32" s="43">
        <v>0</v>
      </c>
    </row>
    <row r="33" spans="1:27" x14ac:dyDescent="0.25">
      <c r="A33" s="115" t="s">
        <v>38</v>
      </c>
      <c r="B33" s="115" t="s">
        <v>10</v>
      </c>
      <c r="C33" s="115" t="s">
        <v>612</v>
      </c>
      <c r="D33" s="43">
        <v>0</v>
      </c>
      <c r="E33" s="43">
        <v>0</v>
      </c>
      <c r="F33" s="43">
        <v>0</v>
      </c>
      <c r="G33" s="43">
        <v>0</v>
      </c>
      <c r="H33" s="43">
        <v>0</v>
      </c>
      <c r="I33" s="43">
        <v>0</v>
      </c>
      <c r="J33" s="43">
        <v>0</v>
      </c>
      <c r="K33" s="43">
        <v>0</v>
      </c>
      <c r="L33" s="43">
        <v>0</v>
      </c>
      <c r="M33" s="43">
        <v>0</v>
      </c>
      <c r="N33" s="43">
        <v>0</v>
      </c>
      <c r="O33" s="43">
        <v>0</v>
      </c>
      <c r="P33" s="43">
        <v>0</v>
      </c>
      <c r="Q33" s="43">
        <v>0</v>
      </c>
      <c r="R33" s="43">
        <v>0</v>
      </c>
      <c r="S33" s="43">
        <v>0</v>
      </c>
      <c r="T33" s="43">
        <v>0</v>
      </c>
      <c r="U33" s="43">
        <v>0</v>
      </c>
      <c r="V33" s="43">
        <v>0</v>
      </c>
      <c r="W33" s="43">
        <v>0</v>
      </c>
      <c r="X33" s="43">
        <v>0</v>
      </c>
      <c r="Y33" s="43">
        <v>0</v>
      </c>
      <c r="Z33" s="43">
        <v>0</v>
      </c>
      <c r="AA33" s="43">
        <v>0</v>
      </c>
    </row>
    <row r="34" spans="1:27" x14ac:dyDescent="0.25">
      <c r="A34" s="115" t="s">
        <v>38</v>
      </c>
      <c r="B34" s="115" t="s">
        <v>10</v>
      </c>
      <c r="C34" s="115" t="s">
        <v>12</v>
      </c>
      <c r="D34" s="43">
        <v>0</v>
      </c>
      <c r="E34" s="43">
        <v>0</v>
      </c>
      <c r="F34" s="43">
        <v>0</v>
      </c>
      <c r="G34" s="43">
        <v>0</v>
      </c>
      <c r="H34" s="43">
        <v>0</v>
      </c>
      <c r="I34" s="43">
        <v>0</v>
      </c>
      <c r="J34" s="43">
        <v>0</v>
      </c>
      <c r="K34" s="43">
        <v>0</v>
      </c>
      <c r="L34" s="43">
        <v>0</v>
      </c>
      <c r="M34" s="43">
        <v>0</v>
      </c>
      <c r="N34" s="43">
        <v>0</v>
      </c>
      <c r="O34" s="43">
        <v>0</v>
      </c>
      <c r="P34" s="43">
        <v>0</v>
      </c>
      <c r="Q34" s="43">
        <v>0</v>
      </c>
      <c r="R34" s="43">
        <v>0</v>
      </c>
      <c r="S34" s="43">
        <v>0</v>
      </c>
      <c r="T34" s="43">
        <v>0</v>
      </c>
      <c r="U34" s="43">
        <v>0</v>
      </c>
      <c r="V34" s="43">
        <v>0</v>
      </c>
      <c r="W34" s="43">
        <v>0</v>
      </c>
      <c r="X34" s="43">
        <v>0</v>
      </c>
      <c r="Y34" s="43">
        <v>0</v>
      </c>
      <c r="Z34" s="43">
        <v>0</v>
      </c>
      <c r="AA34" s="43">
        <v>0</v>
      </c>
    </row>
    <row r="35" spans="1:27" x14ac:dyDescent="0.25">
      <c r="A35" s="115" t="s">
        <v>38</v>
      </c>
      <c r="B35" s="115" t="s">
        <v>617</v>
      </c>
      <c r="C35" s="115" t="s">
        <v>615</v>
      </c>
      <c r="D35" s="43">
        <v>0</v>
      </c>
      <c r="E35" s="43">
        <v>0</v>
      </c>
      <c r="F35" s="43">
        <v>0</v>
      </c>
      <c r="G35" s="43">
        <v>0</v>
      </c>
      <c r="H35" s="43">
        <v>0</v>
      </c>
      <c r="I35" s="43">
        <v>0</v>
      </c>
      <c r="J35" s="43">
        <v>0</v>
      </c>
      <c r="K35" s="43">
        <v>0</v>
      </c>
      <c r="L35" s="43">
        <v>0</v>
      </c>
      <c r="M35" s="43">
        <v>0</v>
      </c>
      <c r="N35" s="43">
        <v>0</v>
      </c>
      <c r="O35" s="43">
        <v>0</v>
      </c>
      <c r="P35" s="43">
        <v>0</v>
      </c>
      <c r="Q35" s="43">
        <v>0</v>
      </c>
      <c r="R35" s="43">
        <v>0</v>
      </c>
      <c r="S35" s="43">
        <v>0</v>
      </c>
      <c r="T35" s="43">
        <v>0</v>
      </c>
      <c r="U35" s="43">
        <v>0</v>
      </c>
      <c r="V35" s="43">
        <v>0</v>
      </c>
      <c r="W35" s="43">
        <v>6</v>
      </c>
      <c r="X35" s="43">
        <v>6</v>
      </c>
      <c r="Y35" s="43">
        <v>9</v>
      </c>
      <c r="Z35" s="43">
        <v>9</v>
      </c>
      <c r="AA35" s="43">
        <v>9</v>
      </c>
    </row>
    <row r="36" spans="1:27" x14ac:dyDescent="0.25">
      <c r="A36" s="115" t="s">
        <v>38</v>
      </c>
      <c r="B36" s="115" t="s">
        <v>617</v>
      </c>
      <c r="C36" s="115" t="s">
        <v>25</v>
      </c>
      <c r="D36" s="43">
        <v>0</v>
      </c>
      <c r="E36" s="43">
        <v>0</v>
      </c>
      <c r="F36" s="43">
        <v>0</v>
      </c>
      <c r="G36" s="43">
        <v>0</v>
      </c>
      <c r="H36" s="43">
        <v>0</v>
      </c>
      <c r="I36" s="43">
        <v>0</v>
      </c>
      <c r="J36" s="43">
        <v>0</v>
      </c>
      <c r="K36" s="43">
        <v>0</v>
      </c>
      <c r="L36" s="43">
        <v>0</v>
      </c>
      <c r="M36" s="43">
        <v>0</v>
      </c>
      <c r="N36" s="43">
        <v>0</v>
      </c>
      <c r="O36" s="43">
        <v>0</v>
      </c>
      <c r="P36" s="43">
        <v>0</v>
      </c>
      <c r="Q36" s="43">
        <v>0</v>
      </c>
      <c r="R36" s="43">
        <v>0</v>
      </c>
      <c r="S36" s="43">
        <v>0</v>
      </c>
      <c r="T36" s="43">
        <v>0</v>
      </c>
      <c r="U36" s="43">
        <v>0</v>
      </c>
      <c r="V36" s="43">
        <v>0</v>
      </c>
      <c r="W36" s="43">
        <v>0</v>
      </c>
      <c r="X36" s="43">
        <v>0</v>
      </c>
      <c r="Y36" s="43">
        <v>0</v>
      </c>
      <c r="Z36" s="43">
        <v>0</v>
      </c>
      <c r="AA36" s="43">
        <v>0</v>
      </c>
    </row>
    <row r="37" spans="1:27" x14ac:dyDescent="0.25">
      <c r="A37" s="115" t="s">
        <v>38</v>
      </c>
      <c r="B37" s="115" t="s">
        <v>617</v>
      </c>
      <c r="C37" s="115" t="s">
        <v>620</v>
      </c>
      <c r="D37" s="43">
        <v>0</v>
      </c>
      <c r="E37" s="43">
        <v>24</v>
      </c>
      <c r="F37" s="43">
        <v>21</v>
      </c>
      <c r="G37" s="43">
        <v>18</v>
      </c>
      <c r="H37" s="43">
        <v>24</v>
      </c>
      <c r="I37" s="43">
        <v>24</v>
      </c>
      <c r="J37" s="43">
        <v>27</v>
      </c>
      <c r="K37" s="43">
        <v>27</v>
      </c>
      <c r="L37" s="43">
        <v>24</v>
      </c>
      <c r="M37" s="43">
        <v>30</v>
      </c>
      <c r="N37" s="43">
        <v>27</v>
      </c>
      <c r="O37" s="43">
        <v>24</v>
      </c>
      <c r="P37" s="43">
        <v>27</v>
      </c>
      <c r="Q37" s="43">
        <v>21</v>
      </c>
      <c r="R37" s="43">
        <v>15</v>
      </c>
      <c r="S37" s="43">
        <v>21</v>
      </c>
      <c r="T37" s="43">
        <v>18</v>
      </c>
      <c r="U37" s="43">
        <v>15</v>
      </c>
      <c r="V37" s="43">
        <v>21</v>
      </c>
      <c r="W37" s="43">
        <v>18</v>
      </c>
      <c r="X37" s="43">
        <v>15</v>
      </c>
      <c r="Y37" s="43">
        <v>18</v>
      </c>
      <c r="Z37" s="43">
        <v>18</v>
      </c>
      <c r="AA37" s="43">
        <v>24</v>
      </c>
    </row>
    <row r="38" spans="1:27" x14ac:dyDescent="0.25">
      <c r="A38" s="115" t="s">
        <v>38</v>
      </c>
      <c r="B38" s="115" t="s">
        <v>617</v>
      </c>
      <c r="C38" s="115" t="s">
        <v>619</v>
      </c>
      <c r="D38" s="43">
        <v>0</v>
      </c>
      <c r="E38" s="43">
        <v>30</v>
      </c>
      <c r="F38" s="43">
        <v>39</v>
      </c>
      <c r="G38" s="43">
        <v>45</v>
      </c>
      <c r="H38" s="43">
        <v>48</v>
      </c>
      <c r="I38" s="43">
        <v>51</v>
      </c>
      <c r="J38" s="43">
        <v>51</v>
      </c>
      <c r="K38" s="43">
        <v>60</v>
      </c>
      <c r="L38" s="43">
        <v>63</v>
      </c>
      <c r="M38" s="43">
        <v>60</v>
      </c>
      <c r="N38" s="43">
        <v>63</v>
      </c>
      <c r="O38" s="43">
        <v>69</v>
      </c>
      <c r="P38" s="43">
        <v>66</v>
      </c>
      <c r="Q38" s="43">
        <v>81</v>
      </c>
      <c r="R38" s="43">
        <v>81</v>
      </c>
      <c r="S38" s="43">
        <v>81</v>
      </c>
      <c r="T38" s="43">
        <v>81</v>
      </c>
      <c r="U38" s="43">
        <v>78</v>
      </c>
      <c r="V38" s="43">
        <v>75</v>
      </c>
      <c r="W38" s="43">
        <v>81</v>
      </c>
      <c r="X38" s="43">
        <v>81</v>
      </c>
      <c r="Y38" s="43">
        <v>78</v>
      </c>
      <c r="Z38" s="43">
        <v>81</v>
      </c>
      <c r="AA38" s="43">
        <v>78</v>
      </c>
    </row>
    <row r="39" spans="1:27" x14ac:dyDescent="0.25">
      <c r="A39" s="115" t="s">
        <v>38</v>
      </c>
      <c r="B39" s="115" t="s">
        <v>617</v>
      </c>
      <c r="C39" s="115" t="s">
        <v>10</v>
      </c>
      <c r="D39" s="43">
        <v>0</v>
      </c>
      <c r="E39" s="43">
        <v>0</v>
      </c>
      <c r="F39" s="43">
        <v>0</v>
      </c>
      <c r="G39" s="43">
        <v>9</v>
      </c>
      <c r="H39" s="43">
        <v>9</v>
      </c>
      <c r="I39" s="43">
        <v>9</v>
      </c>
      <c r="J39" s="43">
        <v>6</v>
      </c>
      <c r="K39" s="43">
        <v>12</v>
      </c>
      <c r="L39" s="43">
        <v>12</v>
      </c>
      <c r="M39" s="43">
        <v>9</v>
      </c>
      <c r="N39" s="43">
        <v>9</v>
      </c>
      <c r="O39" s="43">
        <v>15</v>
      </c>
      <c r="P39" s="43">
        <v>12</v>
      </c>
      <c r="Q39" s="43">
        <v>15</v>
      </c>
      <c r="R39" s="43">
        <v>15</v>
      </c>
      <c r="S39" s="43">
        <v>15</v>
      </c>
      <c r="T39" s="43">
        <v>9</v>
      </c>
      <c r="U39" s="43">
        <v>12</v>
      </c>
      <c r="V39" s="43">
        <v>9</v>
      </c>
      <c r="W39" s="43">
        <v>12</v>
      </c>
      <c r="X39" s="43">
        <v>12</v>
      </c>
      <c r="Y39" s="43">
        <v>9</v>
      </c>
      <c r="Z39" s="43">
        <v>9</v>
      </c>
      <c r="AA39" s="43">
        <v>9</v>
      </c>
    </row>
    <row r="40" spans="1:27" x14ac:dyDescent="0.25">
      <c r="A40" s="115" t="s">
        <v>38</v>
      </c>
      <c r="B40" s="115" t="s">
        <v>617</v>
      </c>
      <c r="C40" s="115" t="s">
        <v>123</v>
      </c>
      <c r="D40" s="43">
        <v>558</v>
      </c>
      <c r="E40" s="43">
        <v>459</v>
      </c>
      <c r="F40" s="43">
        <v>420</v>
      </c>
      <c r="G40" s="43">
        <v>396</v>
      </c>
      <c r="H40" s="43">
        <v>375</v>
      </c>
      <c r="I40" s="43">
        <v>360</v>
      </c>
      <c r="J40" s="43">
        <v>348</v>
      </c>
      <c r="K40" s="43">
        <v>327</v>
      </c>
      <c r="L40" s="43">
        <v>321</v>
      </c>
      <c r="M40" s="43">
        <v>318</v>
      </c>
      <c r="N40" s="43">
        <v>309</v>
      </c>
      <c r="O40" s="43">
        <v>309</v>
      </c>
      <c r="P40" s="43">
        <v>306</v>
      </c>
      <c r="Q40" s="43">
        <v>297</v>
      </c>
      <c r="R40" s="43">
        <v>303</v>
      </c>
      <c r="S40" s="43">
        <v>297</v>
      </c>
      <c r="T40" s="43">
        <v>294</v>
      </c>
      <c r="U40" s="43">
        <v>294</v>
      </c>
      <c r="V40" s="43">
        <v>291</v>
      </c>
      <c r="W40" s="43">
        <v>288</v>
      </c>
      <c r="X40" s="43">
        <v>288</v>
      </c>
      <c r="Y40" s="43">
        <v>288</v>
      </c>
      <c r="Z40" s="43">
        <v>285</v>
      </c>
      <c r="AA40" s="43">
        <v>279</v>
      </c>
    </row>
    <row r="41" spans="1:27" x14ac:dyDescent="0.25">
      <c r="A41" s="115" t="s">
        <v>38</v>
      </c>
      <c r="B41" s="115" t="s">
        <v>617</v>
      </c>
      <c r="C41" s="115" t="s">
        <v>618</v>
      </c>
      <c r="D41" s="43">
        <v>0</v>
      </c>
      <c r="E41" s="43">
        <v>45</v>
      </c>
      <c r="F41" s="43">
        <v>69</v>
      </c>
      <c r="G41" s="43">
        <v>81</v>
      </c>
      <c r="H41" s="43">
        <v>96</v>
      </c>
      <c r="I41" s="43">
        <v>111</v>
      </c>
      <c r="J41" s="43">
        <v>126</v>
      </c>
      <c r="K41" s="43">
        <v>132</v>
      </c>
      <c r="L41" s="43">
        <v>135</v>
      </c>
      <c r="M41" s="43">
        <v>141</v>
      </c>
      <c r="N41" s="43">
        <v>144</v>
      </c>
      <c r="O41" s="43">
        <v>144</v>
      </c>
      <c r="P41" s="43">
        <v>141</v>
      </c>
      <c r="Q41" s="43">
        <v>138</v>
      </c>
      <c r="R41" s="43">
        <v>135</v>
      </c>
      <c r="S41" s="43">
        <v>144</v>
      </c>
      <c r="T41" s="43">
        <v>144</v>
      </c>
      <c r="U41" s="43">
        <v>150</v>
      </c>
      <c r="V41" s="43">
        <v>150</v>
      </c>
      <c r="W41" s="43">
        <v>144</v>
      </c>
      <c r="X41" s="43">
        <v>144</v>
      </c>
      <c r="Y41" s="43">
        <v>150</v>
      </c>
      <c r="Z41" s="43">
        <v>147</v>
      </c>
      <c r="AA41" s="43">
        <v>144</v>
      </c>
    </row>
    <row r="42" spans="1:27" x14ac:dyDescent="0.25">
      <c r="A42" s="115" t="s">
        <v>38</v>
      </c>
      <c r="B42" s="115" t="s">
        <v>617</v>
      </c>
      <c r="C42" s="115" t="s">
        <v>8</v>
      </c>
      <c r="D42" s="43">
        <v>18</v>
      </c>
      <c r="E42" s="43">
        <v>24</v>
      </c>
      <c r="F42" s="43">
        <v>24</v>
      </c>
      <c r="G42" s="43">
        <v>24</v>
      </c>
      <c r="H42" s="43">
        <v>21</v>
      </c>
      <c r="I42" s="43">
        <v>21</v>
      </c>
      <c r="J42" s="43">
        <v>21</v>
      </c>
      <c r="K42" s="43">
        <v>21</v>
      </c>
      <c r="L42" s="43">
        <v>21</v>
      </c>
      <c r="M42" s="43">
        <v>21</v>
      </c>
      <c r="N42" s="43">
        <v>21</v>
      </c>
      <c r="O42" s="43">
        <v>18</v>
      </c>
      <c r="P42" s="43">
        <v>24</v>
      </c>
      <c r="Q42" s="43">
        <v>24</v>
      </c>
      <c r="R42" s="43">
        <v>21</v>
      </c>
      <c r="S42" s="43">
        <v>21</v>
      </c>
      <c r="T42" s="43">
        <v>21</v>
      </c>
      <c r="U42" s="43">
        <v>24</v>
      </c>
      <c r="V42" s="43">
        <v>30</v>
      </c>
      <c r="W42" s="43">
        <v>24</v>
      </c>
      <c r="X42" s="43">
        <v>21</v>
      </c>
      <c r="Y42" s="43">
        <v>21</v>
      </c>
      <c r="Z42" s="43">
        <v>18</v>
      </c>
      <c r="AA42" s="43">
        <v>21</v>
      </c>
    </row>
    <row r="43" spans="1:27" x14ac:dyDescent="0.25">
      <c r="A43" s="115" t="s">
        <v>38</v>
      </c>
      <c r="B43" s="115" t="s">
        <v>617</v>
      </c>
      <c r="C43" s="115" t="s">
        <v>611</v>
      </c>
      <c r="D43" s="43">
        <v>6</v>
      </c>
      <c r="E43" s="43">
        <v>9</v>
      </c>
      <c r="F43" s="43">
        <v>15</v>
      </c>
      <c r="G43" s="43">
        <v>15</v>
      </c>
      <c r="H43" s="43">
        <v>15</v>
      </c>
      <c r="I43" s="43">
        <v>15</v>
      </c>
      <c r="J43" s="43">
        <v>12</v>
      </c>
      <c r="K43" s="43">
        <v>12</v>
      </c>
      <c r="L43" s="43">
        <v>12</v>
      </c>
      <c r="M43" s="43">
        <v>9</v>
      </c>
      <c r="N43" s="43">
        <v>12</v>
      </c>
      <c r="O43" s="43">
        <v>12</v>
      </c>
      <c r="P43" s="43">
        <v>12</v>
      </c>
      <c r="Q43" s="43">
        <v>15</v>
      </c>
      <c r="R43" s="43">
        <v>15</v>
      </c>
      <c r="S43" s="43">
        <v>18</v>
      </c>
      <c r="T43" s="43">
        <v>18</v>
      </c>
      <c r="U43" s="43">
        <v>21</v>
      </c>
      <c r="V43" s="43">
        <v>18</v>
      </c>
      <c r="W43" s="43">
        <v>18</v>
      </c>
      <c r="X43" s="43">
        <v>18</v>
      </c>
      <c r="Y43" s="43">
        <v>18</v>
      </c>
      <c r="Z43" s="43">
        <v>15</v>
      </c>
      <c r="AA43" s="43">
        <v>21</v>
      </c>
    </row>
    <row r="44" spans="1:27" x14ac:dyDescent="0.25">
      <c r="A44" s="115" t="s">
        <v>38</v>
      </c>
      <c r="B44" s="115" t="s">
        <v>617</v>
      </c>
      <c r="C44" s="115" t="s">
        <v>612</v>
      </c>
      <c r="D44" s="43">
        <v>9</v>
      </c>
      <c r="E44" s="43">
        <v>6</v>
      </c>
      <c r="F44" s="43">
        <v>6</v>
      </c>
      <c r="G44" s="43">
        <v>9</v>
      </c>
      <c r="H44" s="43">
        <v>6</v>
      </c>
      <c r="I44" s="43">
        <v>6</v>
      </c>
      <c r="J44" s="43">
        <v>9</v>
      </c>
      <c r="K44" s="43">
        <v>6</v>
      </c>
      <c r="L44" s="43">
        <v>9</v>
      </c>
      <c r="M44" s="43">
        <v>9</v>
      </c>
      <c r="N44" s="43">
        <v>9</v>
      </c>
      <c r="O44" s="43">
        <v>0</v>
      </c>
      <c r="P44" s="43">
        <v>0</v>
      </c>
      <c r="Q44" s="43">
        <v>6</v>
      </c>
      <c r="R44" s="43">
        <v>9</v>
      </c>
      <c r="S44" s="43">
        <v>6</v>
      </c>
      <c r="T44" s="43">
        <v>6</v>
      </c>
      <c r="U44" s="43">
        <v>0</v>
      </c>
      <c r="V44" s="43">
        <v>0</v>
      </c>
      <c r="W44" s="43">
        <v>0</v>
      </c>
      <c r="X44" s="43">
        <v>6</v>
      </c>
      <c r="Y44" s="43">
        <v>9</v>
      </c>
      <c r="Z44" s="43">
        <v>12</v>
      </c>
      <c r="AA44" s="43">
        <v>9</v>
      </c>
    </row>
    <row r="45" spans="1:27" x14ac:dyDescent="0.25">
      <c r="A45" s="115" t="s">
        <v>38</v>
      </c>
      <c r="B45" s="115" t="s">
        <v>617</v>
      </c>
      <c r="C45" s="115" t="s">
        <v>12</v>
      </c>
      <c r="D45" s="43">
        <v>18</v>
      </c>
      <c r="E45" s="43">
        <v>15</v>
      </c>
      <c r="F45" s="43">
        <v>12</v>
      </c>
      <c r="G45" s="43">
        <v>12</v>
      </c>
      <c r="H45" s="43">
        <v>12</v>
      </c>
      <c r="I45" s="43">
        <v>12</v>
      </c>
      <c r="J45" s="43">
        <v>9</v>
      </c>
      <c r="K45" s="43">
        <v>12</v>
      </c>
      <c r="L45" s="43">
        <v>9</v>
      </c>
      <c r="M45" s="43">
        <v>12</v>
      </c>
      <c r="N45" s="43">
        <v>12</v>
      </c>
      <c r="O45" s="43">
        <v>9</v>
      </c>
      <c r="P45" s="43">
        <v>12</v>
      </c>
      <c r="Q45" s="43">
        <v>15</v>
      </c>
      <c r="R45" s="43">
        <v>15</v>
      </c>
      <c r="S45" s="43">
        <v>12</v>
      </c>
      <c r="T45" s="43">
        <v>12</v>
      </c>
      <c r="U45" s="43">
        <v>12</v>
      </c>
      <c r="V45" s="43">
        <v>12</v>
      </c>
      <c r="W45" s="43">
        <v>12</v>
      </c>
      <c r="X45" s="43">
        <v>12</v>
      </c>
      <c r="Y45" s="43">
        <v>12</v>
      </c>
      <c r="Z45" s="43">
        <v>12</v>
      </c>
      <c r="AA45" s="43">
        <v>12</v>
      </c>
    </row>
    <row r="46" spans="1:27" x14ac:dyDescent="0.25">
      <c r="A46" s="115" t="s">
        <v>38</v>
      </c>
      <c r="B46" s="115" t="s">
        <v>613</v>
      </c>
      <c r="C46" s="115" t="s">
        <v>615</v>
      </c>
      <c r="D46" s="43">
        <v>0</v>
      </c>
      <c r="E46" s="43">
        <v>0</v>
      </c>
      <c r="F46" s="43">
        <v>0</v>
      </c>
      <c r="G46" s="43">
        <v>0</v>
      </c>
      <c r="H46" s="43">
        <v>0</v>
      </c>
      <c r="I46" s="43">
        <v>0</v>
      </c>
      <c r="J46" s="43">
        <v>0</v>
      </c>
      <c r="K46" s="43">
        <v>0</v>
      </c>
      <c r="L46" s="43">
        <v>0</v>
      </c>
      <c r="M46" s="43">
        <v>0</v>
      </c>
      <c r="N46" s="43">
        <v>0</v>
      </c>
      <c r="O46" s="43">
        <v>0</v>
      </c>
      <c r="P46" s="43">
        <v>0</v>
      </c>
      <c r="Q46" s="43">
        <v>0</v>
      </c>
      <c r="R46" s="43">
        <v>0</v>
      </c>
      <c r="S46" s="43">
        <v>0</v>
      </c>
      <c r="T46" s="43">
        <v>0</v>
      </c>
      <c r="U46" s="43">
        <v>0</v>
      </c>
      <c r="V46" s="43">
        <v>0</v>
      </c>
      <c r="W46" s="43">
        <v>0</v>
      </c>
      <c r="X46" s="43">
        <v>0</v>
      </c>
      <c r="Y46" s="43">
        <v>0</v>
      </c>
      <c r="Z46" s="43">
        <v>0</v>
      </c>
      <c r="AA46" s="43">
        <v>0</v>
      </c>
    </row>
    <row r="47" spans="1:27" x14ac:dyDescent="0.25">
      <c r="A47" s="115" t="s">
        <v>38</v>
      </c>
      <c r="B47" s="115" t="s">
        <v>613</v>
      </c>
      <c r="C47" s="115" t="s">
        <v>620</v>
      </c>
      <c r="D47" s="43">
        <v>114</v>
      </c>
      <c r="E47" s="43">
        <v>36</v>
      </c>
      <c r="F47" s="43">
        <v>36</v>
      </c>
      <c r="G47" s="43">
        <v>33</v>
      </c>
      <c r="H47" s="43">
        <v>27</v>
      </c>
      <c r="I47" s="43">
        <v>21</v>
      </c>
      <c r="J47" s="43">
        <v>15</v>
      </c>
      <c r="K47" s="43">
        <v>24</v>
      </c>
      <c r="L47" s="43">
        <v>21</v>
      </c>
      <c r="M47" s="43">
        <v>15</v>
      </c>
      <c r="N47" s="43">
        <v>18</v>
      </c>
      <c r="O47" s="43">
        <v>15</v>
      </c>
      <c r="P47" s="43">
        <v>18</v>
      </c>
      <c r="Q47" s="43">
        <v>21</v>
      </c>
      <c r="R47" s="43">
        <v>15</v>
      </c>
      <c r="S47" s="43">
        <v>18</v>
      </c>
      <c r="T47" s="43">
        <v>18</v>
      </c>
      <c r="U47" s="43">
        <v>21</v>
      </c>
      <c r="V47" s="43">
        <v>18</v>
      </c>
      <c r="W47" s="43">
        <v>15</v>
      </c>
      <c r="X47" s="43">
        <v>12</v>
      </c>
      <c r="Y47" s="43">
        <v>18</v>
      </c>
      <c r="Z47" s="43">
        <v>15</v>
      </c>
      <c r="AA47" s="43">
        <v>18</v>
      </c>
    </row>
    <row r="48" spans="1:27" x14ac:dyDescent="0.25">
      <c r="A48" s="115" t="s">
        <v>38</v>
      </c>
      <c r="B48" s="115" t="s">
        <v>613</v>
      </c>
      <c r="C48" s="115" t="s">
        <v>619</v>
      </c>
      <c r="D48" s="43">
        <v>78</v>
      </c>
      <c r="E48" s="43">
        <v>99</v>
      </c>
      <c r="F48" s="43">
        <v>75</v>
      </c>
      <c r="G48" s="43">
        <v>81</v>
      </c>
      <c r="H48" s="43">
        <v>87</v>
      </c>
      <c r="I48" s="43">
        <v>75</v>
      </c>
      <c r="J48" s="43">
        <v>81</v>
      </c>
      <c r="K48" s="43">
        <v>75</v>
      </c>
      <c r="L48" s="43">
        <v>69</v>
      </c>
      <c r="M48" s="43">
        <v>66</v>
      </c>
      <c r="N48" s="43">
        <v>66</v>
      </c>
      <c r="O48" s="43">
        <v>75</v>
      </c>
      <c r="P48" s="43">
        <v>78</v>
      </c>
      <c r="Q48" s="43">
        <v>84</v>
      </c>
      <c r="R48" s="43">
        <v>93</v>
      </c>
      <c r="S48" s="43">
        <v>81</v>
      </c>
      <c r="T48" s="43">
        <v>81</v>
      </c>
      <c r="U48" s="43">
        <v>78</v>
      </c>
      <c r="V48" s="43">
        <v>78</v>
      </c>
      <c r="W48" s="43">
        <v>78</v>
      </c>
      <c r="X48" s="43">
        <v>90</v>
      </c>
      <c r="Y48" s="43">
        <v>81</v>
      </c>
      <c r="Z48" s="43">
        <v>78</v>
      </c>
      <c r="AA48" s="43">
        <v>87</v>
      </c>
    </row>
    <row r="49" spans="1:27" x14ac:dyDescent="0.25">
      <c r="A49" s="115" t="s">
        <v>38</v>
      </c>
      <c r="B49" s="115" t="s">
        <v>613</v>
      </c>
      <c r="C49" s="115" t="s">
        <v>10</v>
      </c>
      <c r="D49" s="43">
        <v>0</v>
      </c>
      <c r="E49" s="43">
        <v>0</v>
      </c>
      <c r="F49" s="43">
        <v>0</v>
      </c>
      <c r="G49" s="43">
        <v>0</v>
      </c>
      <c r="H49" s="43">
        <v>0</v>
      </c>
      <c r="I49" s="43">
        <v>0</v>
      </c>
      <c r="J49" s="43">
        <v>0</v>
      </c>
      <c r="K49" s="43">
        <v>0</v>
      </c>
      <c r="L49" s="43">
        <v>0</v>
      </c>
      <c r="M49" s="43">
        <v>0</v>
      </c>
      <c r="N49" s="43">
        <v>0</v>
      </c>
      <c r="O49" s="43">
        <v>0</v>
      </c>
      <c r="P49" s="43">
        <v>0</v>
      </c>
      <c r="Q49" s="43">
        <v>0</v>
      </c>
      <c r="R49" s="43">
        <v>0</v>
      </c>
      <c r="S49" s="43">
        <v>0</v>
      </c>
      <c r="T49" s="43">
        <v>0</v>
      </c>
      <c r="U49" s="43">
        <v>0</v>
      </c>
      <c r="V49" s="43">
        <v>6</v>
      </c>
      <c r="W49" s="43">
        <v>0</v>
      </c>
      <c r="X49" s="43">
        <v>0</v>
      </c>
      <c r="Y49" s="43">
        <v>0</v>
      </c>
      <c r="Z49" s="43">
        <v>0</v>
      </c>
      <c r="AA49" s="43">
        <v>0</v>
      </c>
    </row>
    <row r="50" spans="1:27" x14ac:dyDescent="0.25">
      <c r="A50" s="115" t="s">
        <v>38</v>
      </c>
      <c r="B50" s="115" t="s">
        <v>613</v>
      </c>
      <c r="C50" s="115" t="s">
        <v>123</v>
      </c>
      <c r="D50" s="43">
        <v>0</v>
      </c>
      <c r="E50" s="43">
        <v>21</v>
      </c>
      <c r="F50" s="43">
        <v>18</v>
      </c>
      <c r="G50" s="43">
        <v>18</v>
      </c>
      <c r="H50" s="43">
        <v>24</v>
      </c>
      <c r="I50" s="43">
        <v>24</v>
      </c>
      <c r="J50" s="43">
        <v>24</v>
      </c>
      <c r="K50" s="43">
        <v>21</v>
      </c>
      <c r="L50" s="43">
        <v>18</v>
      </c>
      <c r="M50" s="43">
        <v>18</v>
      </c>
      <c r="N50" s="43">
        <v>21</v>
      </c>
      <c r="O50" s="43">
        <v>15</v>
      </c>
      <c r="P50" s="43">
        <v>18</v>
      </c>
      <c r="Q50" s="43">
        <v>18</v>
      </c>
      <c r="R50" s="43">
        <v>15</v>
      </c>
      <c r="S50" s="43">
        <v>12</v>
      </c>
      <c r="T50" s="43">
        <v>18</v>
      </c>
      <c r="U50" s="43">
        <v>15</v>
      </c>
      <c r="V50" s="43">
        <v>18</v>
      </c>
      <c r="W50" s="43">
        <v>24</v>
      </c>
      <c r="X50" s="43">
        <v>24</v>
      </c>
      <c r="Y50" s="43">
        <v>24</v>
      </c>
      <c r="Z50" s="43">
        <v>30</v>
      </c>
      <c r="AA50" s="43">
        <v>27</v>
      </c>
    </row>
    <row r="51" spans="1:27" x14ac:dyDescent="0.25">
      <c r="A51" s="115" t="s">
        <v>38</v>
      </c>
      <c r="B51" s="115" t="s">
        <v>613</v>
      </c>
      <c r="C51" s="115" t="s">
        <v>618</v>
      </c>
      <c r="D51" s="43">
        <v>0</v>
      </c>
      <c r="E51" s="43">
        <v>36</v>
      </c>
      <c r="F51" s="43">
        <v>60</v>
      </c>
      <c r="G51" s="43">
        <v>60</v>
      </c>
      <c r="H51" s="43">
        <v>57</v>
      </c>
      <c r="I51" s="43">
        <v>66</v>
      </c>
      <c r="J51" s="43">
        <v>66</v>
      </c>
      <c r="K51" s="43">
        <v>72</v>
      </c>
      <c r="L51" s="43">
        <v>72</v>
      </c>
      <c r="M51" s="43">
        <v>84</v>
      </c>
      <c r="N51" s="43">
        <v>78</v>
      </c>
      <c r="O51" s="43">
        <v>72</v>
      </c>
      <c r="P51" s="43">
        <v>63</v>
      </c>
      <c r="Q51" s="43">
        <v>57</v>
      </c>
      <c r="R51" s="43">
        <v>57</v>
      </c>
      <c r="S51" s="43">
        <v>66</v>
      </c>
      <c r="T51" s="43">
        <v>63</v>
      </c>
      <c r="U51" s="43">
        <v>60</v>
      </c>
      <c r="V51" s="43">
        <v>57</v>
      </c>
      <c r="W51" s="43">
        <v>57</v>
      </c>
      <c r="X51" s="43">
        <v>51</v>
      </c>
      <c r="Y51" s="43">
        <v>54</v>
      </c>
      <c r="Z51" s="43">
        <v>54</v>
      </c>
      <c r="AA51" s="43">
        <v>48</v>
      </c>
    </row>
    <row r="52" spans="1:27" x14ac:dyDescent="0.25">
      <c r="A52" s="115" t="s">
        <v>38</v>
      </c>
      <c r="B52" s="115" t="s">
        <v>613</v>
      </c>
      <c r="C52" s="115" t="s">
        <v>8</v>
      </c>
      <c r="D52" s="43">
        <v>0</v>
      </c>
      <c r="E52" s="43">
        <v>0</v>
      </c>
      <c r="F52" s="43">
        <v>0</v>
      </c>
      <c r="G52" s="43">
        <v>0</v>
      </c>
      <c r="H52" s="43">
        <v>9</v>
      </c>
      <c r="I52" s="43">
        <v>0</v>
      </c>
      <c r="J52" s="43">
        <v>0</v>
      </c>
      <c r="K52" s="43">
        <v>0</v>
      </c>
      <c r="L52" s="43">
        <v>6</v>
      </c>
      <c r="M52" s="43">
        <v>9</v>
      </c>
      <c r="N52" s="43">
        <v>6</v>
      </c>
      <c r="O52" s="43">
        <v>6</v>
      </c>
      <c r="P52" s="43">
        <v>6</v>
      </c>
      <c r="Q52" s="43">
        <v>6</v>
      </c>
      <c r="R52" s="43">
        <v>9</v>
      </c>
      <c r="S52" s="43">
        <v>6</v>
      </c>
      <c r="T52" s="43">
        <v>6</v>
      </c>
      <c r="U52" s="43">
        <v>9</v>
      </c>
      <c r="V52" s="43">
        <v>0</v>
      </c>
      <c r="W52" s="43">
        <v>6</v>
      </c>
      <c r="X52" s="43">
        <v>6</v>
      </c>
      <c r="Y52" s="43">
        <v>6</v>
      </c>
      <c r="Z52" s="43">
        <v>0</v>
      </c>
      <c r="AA52" s="43">
        <v>6</v>
      </c>
    </row>
    <row r="53" spans="1:27" x14ac:dyDescent="0.25">
      <c r="A53" s="115" t="s">
        <v>38</v>
      </c>
      <c r="B53" s="115" t="s">
        <v>613</v>
      </c>
      <c r="C53" s="115" t="s">
        <v>611</v>
      </c>
      <c r="D53" s="43">
        <v>0</v>
      </c>
      <c r="E53" s="43">
        <v>0</v>
      </c>
      <c r="F53" s="43">
        <v>0</v>
      </c>
      <c r="G53" s="43">
        <v>0</v>
      </c>
      <c r="H53" s="43">
        <v>0</v>
      </c>
      <c r="I53" s="43">
        <v>6</v>
      </c>
      <c r="J53" s="43">
        <v>6</v>
      </c>
      <c r="K53" s="43">
        <v>9</v>
      </c>
      <c r="L53" s="43">
        <v>9</v>
      </c>
      <c r="M53" s="43">
        <v>6</v>
      </c>
      <c r="N53" s="43">
        <v>9</v>
      </c>
      <c r="O53" s="43">
        <v>9</v>
      </c>
      <c r="P53" s="43">
        <v>9</v>
      </c>
      <c r="Q53" s="43">
        <v>6</v>
      </c>
      <c r="R53" s="43">
        <v>6</v>
      </c>
      <c r="S53" s="43">
        <v>9</v>
      </c>
      <c r="T53" s="43">
        <v>9</v>
      </c>
      <c r="U53" s="43">
        <v>9</v>
      </c>
      <c r="V53" s="43">
        <v>9</v>
      </c>
      <c r="W53" s="43">
        <v>9</v>
      </c>
      <c r="X53" s="43">
        <v>0</v>
      </c>
      <c r="Y53" s="43">
        <v>9</v>
      </c>
      <c r="Z53" s="43">
        <v>12</v>
      </c>
      <c r="AA53" s="43">
        <v>12</v>
      </c>
    </row>
    <row r="54" spans="1:27" x14ac:dyDescent="0.25">
      <c r="A54" s="115" t="s">
        <v>38</v>
      </c>
      <c r="B54" s="115" t="s">
        <v>613</v>
      </c>
      <c r="C54" s="115" t="s">
        <v>612</v>
      </c>
      <c r="D54" s="43">
        <v>0</v>
      </c>
      <c r="E54" s="43">
        <v>0</v>
      </c>
      <c r="F54" s="43">
        <v>0</v>
      </c>
      <c r="G54" s="43">
        <v>0</v>
      </c>
      <c r="H54" s="43">
        <v>0</v>
      </c>
      <c r="I54" s="43">
        <v>0</v>
      </c>
      <c r="J54" s="43">
        <v>0</v>
      </c>
      <c r="K54" s="43">
        <v>0</v>
      </c>
      <c r="L54" s="43">
        <v>0</v>
      </c>
      <c r="M54" s="43">
        <v>0</v>
      </c>
      <c r="N54" s="43">
        <v>0</v>
      </c>
      <c r="O54" s="43">
        <v>0</v>
      </c>
      <c r="P54" s="43">
        <v>0</v>
      </c>
      <c r="Q54" s="43">
        <v>0</v>
      </c>
      <c r="R54" s="43">
        <v>0</v>
      </c>
      <c r="S54" s="43">
        <v>0</v>
      </c>
      <c r="T54" s="43">
        <v>0</v>
      </c>
      <c r="U54" s="43">
        <v>0</v>
      </c>
      <c r="V54" s="43">
        <v>6</v>
      </c>
      <c r="W54" s="43">
        <v>0</v>
      </c>
      <c r="X54" s="43">
        <v>0</v>
      </c>
      <c r="Y54" s="43">
        <v>0</v>
      </c>
      <c r="Z54" s="43">
        <v>0</v>
      </c>
      <c r="AA54" s="43">
        <v>0</v>
      </c>
    </row>
    <row r="55" spans="1:27" x14ac:dyDescent="0.25">
      <c r="A55" s="115" t="s">
        <v>38</v>
      </c>
      <c r="B55" s="115" t="s">
        <v>613</v>
      </c>
      <c r="C55" s="115" t="s">
        <v>12</v>
      </c>
      <c r="D55" s="43">
        <v>12</v>
      </c>
      <c r="E55" s="43">
        <v>12</v>
      </c>
      <c r="F55" s="43">
        <v>9</v>
      </c>
      <c r="G55" s="43">
        <v>9</v>
      </c>
      <c r="H55" s="43">
        <v>6</v>
      </c>
      <c r="I55" s="43">
        <v>9</v>
      </c>
      <c r="J55" s="43">
        <v>9</v>
      </c>
      <c r="K55" s="43">
        <v>0</v>
      </c>
      <c r="L55" s="43">
        <v>6</v>
      </c>
      <c r="M55" s="43">
        <v>0</v>
      </c>
      <c r="N55" s="43">
        <v>0</v>
      </c>
      <c r="O55" s="43">
        <v>0</v>
      </c>
      <c r="P55" s="43">
        <v>0</v>
      </c>
      <c r="Q55" s="43">
        <v>0</v>
      </c>
      <c r="R55" s="43">
        <v>0</v>
      </c>
      <c r="S55" s="43">
        <v>0</v>
      </c>
      <c r="T55" s="43">
        <v>0</v>
      </c>
      <c r="U55" s="43">
        <v>6</v>
      </c>
      <c r="V55" s="43">
        <v>9</v>
      </c>
      <c r="W55" s="43">
        <v>6</v>
      </c>
      <c r="X55" s="43">
        <v>9</v>
      </c>
      <c r="Y55" s="43">
        <v>9</v>
      </c>
      <c r="Z55" s="43">
        <v>6</v>
      </c>
      <c r="AA55" s="43">
        <v>6</v>
      </c>
    </row>
    <row r="56" spans="1:27" x14ac:dyDescent="0.25">
      <c r="A56" s="115" t="s">
        <v>38</v>
      </c>
      <c r="B56" s="115" t="s">
        <v>8</v>
      </c>
      <c r="C56" s="115" t="s">
        <v>615</v>
      </c>
      <c r="D56" s="43">
        <v>0</v>
      </c>
      <c r="E56" s="43">
        <v>0</v>
      </c>
      <c r="F56" s="43">
        <v>0</v>
      </c>
      <c r="G56" s="43">
        <v>0</v>
      </c>
      <c r="H56" s="43">
        <v>0</v>
      </c>
      <c r="I56" s="43">
        <v>0</v>
      </c>
      <c r="J56" s="43">
        <v>0</v>
      </c>
      <c r="K56" s="43">
        <v>0</v>
      </c>
      <c r="L56" s="43">
        <v>0</v>
      </c>
      <c r="M56" s="43">
        <v>0</v>
      </c>
      <c r="N56" s="43">
        <v>0</v>
      </c>
      <c r="O56" s="43">
        <v>0</v>
      </c>
      <c r="P56" s="43">
        <v>0</v>
      </c>
      <c r="Q56" s="43">
        <v>9</v>
      </c>
      <c r="R56" s="43">
        <v>6</v>
      </c>
      <c r="S56" s="43">
        <v>9</v>
      </c>
      <c r="T56" s="43">
        <v>9</v>
      </c>
      <c r="U56" s="43">
        <v>9</v>
      </c>
      <c r="V56" s="43">
        <v>9</v>
      </c>
      <c r="W56" s="43">
        <v>9</v>
      </c>
      <c r="X56" s="43">
        <v>9</v>
      </c>
      <c r="Y56" s="43">
        <v>9</v>
      </c>
      <c r="Z56" s="43">
        <v>9</v>
      </c>
      <c r="AA56" s="43">
        <v>9</v>
      </c>
    </row>
    <row r="57" spans="1:27" x14ac:dyDescent="0.25">
      <c r="A57" s="115" t="s">
        <v>38</v>
      </c>
      <c r="B57" s="115" t="s">
        <v>8</v>
      </c>
      <c r="C57" s="115" t="s">
        <v>620</v>
      </c>
      <c r="D57" s="43">
        <v>0</v>
      </c>
      <c r="E57" s="43">
        <v>0</v>
      </c>
      <c r="F57" s="43">
        <v>0</v>
      </c>
      <c r="G57" s="43">
        <v>0</v>
      </c>
      <c r="H57" s="43">
        <v>0</v>
      </c>
      <c r="I57" s="43">
        <v>0</v>
      </c>
      <c r="J57" s="43">
        <v>0</v>
      </c>
      <c r="K57" s="43">
        <v>0</v>
      </c>
      <c r="L57" s="43">
        <v>0</v>
      </c>
      <c r="M57" s="43">
        <v>0</v>
      </c>
      <c r="N57" s="43">
        <v>0</v>
      </c>
      <c r="O57" s="43">
        <v>0</v>
      </c>
      <c r="P57" s="43">
        <v>0</v>
      </c>
      <c r="Q57" s="43">
        <v>0</v>
      </c>
      <c r="R57" s="43">
        <v>6</v>
      </c>
      <c r="S57" s="43">
        <v>0</v>
      </c>
      <c r="T57" s="43">
        <v>0</v>
      </c>
      <c r="U57" s="43">
        <v>0</v>
      </c>
      <c r="V57" s="43">
        <v>0</v>
      </c>
      <c r="W57" s="43">
        <v>0</v>
      </c>
      <c r="X57" s="43">
        <v>0</v>
      </c>
      <c r="Y57" s="43">
        <v>0</v>
      </c>
      <c r="Z57" s="43">
        <v>0</v>
      </c>
      <c r="AA57" s="43">
        <v>0</v>
      </c>
    </row>
    <row r="58" spans="1:27" x14ac:dyDescent="0.25">
      <c r="A58" s="115" t="s">
        <v>38</v>
      </c>
      <c r="B58" s="115" t="s">
        <v>8</v>
      </c>
      <c r="C58" s="115" t="s">
        <v>619</v>
      </c>
      <c r="D58" s="43">
        <v>6</v>
      </c>
      <c r="E58" s="43">
        <v>6</v>
      </c>
      <c r="F58" s="43">
        <v>6</v>
      </c>
      <c r="G58" s="43">
        <v>9</v>
      </c>
      <c r="H58" s="43">
        <v>9</v>
      </c>
      <c r="I58" s="43">
        <v>12</v>
      </c>
      <c r="J58" s="43">
        <v>12</v>
      </c>
      <c r="K58" s="43">
        <v>12</v>
      </c>
      <c r="L58" s="43">
        <v>15</v>
      </c>
      <c r="M58" s="43">
        <v>12</v>
      </c>
      <c r="N58" s="43">
        <v>12</v>
      </c>
      <c r="O58" s="43">
        <v>12</v>
      </c>
      <c r="P58" s="43">
        <v>12</v>
      </c>
      <c r="Q58" s="43">
        <v>12</v>
      </c>
      <c r="R58" s="43">
        <v>12</v>
      </c>
      <c r="S58" s="43">
        <v>12</v>
      </c>
      <c r="T58" s="43">
        <v>15</v>
      </c>
      <c r="U58" s="43">
        <v>15</v>
      </c>
      <c r="V58" s="43">
        <v>15</v>
      </c>
      <c r="W58" s="43">
        <v>15</v>
      </c>
      <c r="X58" s="43">
        <v>18</v>
      </c>
      <c r="Y58" s="43">
        <v>15</v>
      </c>
      <c r="Z58" s="43">
        <v>18</v>
      </c>
      <c r="AA58" s="43">
        <v>18</v>
      </c>
    </row>
    <row r="59" spans="1:27" x14ac:dyDescent="0.25">
      <c r="A59" s="115" t="s">
        <v>38</v>
      </c>
      <c r="B59" s="115" t="s">
        <v>8</v>
      </c>
      <c r="C59" s="115" t="s">
        <v>123</v>
      </c>
      <c r="D59" s="43">
        <v>9</v>
      </c>
      <c r="E59" s="43">
        <v>15</v>
      </c>
      <c r="F59" s="43">
        <v>21</v>
      </c>
      <c r="G59" s="43">
        <v>27</v>
      </c>
      <c r="H59" s="43">
        <v>30</v>
      </c>
      <c r="I59" s="43">
        <v>27</v>
      </c>
      <c r="J59" s="43">
        <v>30</v>
      </c>
      <c r="K59" s="43">
        <v>33</v>
      </c>
      <c r="L59" s="43">
        <v>36</v>
      </c>
      <c r="M59" s="43">
        <v>36</v>
      </c>
      <c r="N59" s="43">
        <v>36</v>
      </c>
      <c r="O59" s="43">
        <v>36</v>
      </c>
      <c r="P59" s="43">
        <v>33</v>
      </c>
      <c r="Q59" s="43">
        <v>33</v>
      </c>
      <c r="R59" s="43">
        <v>30</v>
      </c>
      <c r="S59" s="43">
        <v>30</v>
      </c>
      <c r="T59" s="43">
        <v>33</v>
      </c>
      <c r="U59" s="43">
        <v>36</v>
      </c>
      <c r="V59" s="43">
        <v>33</v>
      </c>
      <c r="W59" s="43">
        <v>30</v>
      </c>
      <c r="X59" s="43">
        <v>30</v>
      </c>
      <c r="Y59" s="43">
        <v>33</v>
      </c>
      <c r="Z59" s="43">
        <v>30</v>
      </c>
      <c r="AA59" s="43">
        <v>33</v>
      </c>
    </row>
    <row r="60" spans="1:27" x14ac:dyDescent="0.25">
      <c r="A60" s="115" t="s">
        <v>38</v>
      </c>
      <c r="B60" s="115" t="s">
        <v>8</v>
      </c>
      <c r="C60" s="115" t="s">
        <v>618</v>
      </c>
      <c r="D60" s="43">
        <v>0</v>
      </c>
      <c r="E60" s="43">
        <v>15</v>
      </c>
      <c r="F60" s="43">
        <v>24</v>
      </c>
      <c r="G60" s="43">
        <v>30</v>
      </c>
      <c r="H60" s="43">
        <v>27</v>
      </c>
      <c r="I60" s="43">
        <v>33</v>
      </c>
      <c r="J60" s="43">
        <v>33</v>
      </c>
      <c r="K60" s="43">
        <v>30</v>
      </c>
      <c r="L60" s="43">
        <v>24</v>
      </c>
      <c r="M60" s="43">
        <v>24</v>
      </c>
      <c r="N60" s="43">
        <v>27</v>
      </c>
      <c r="O60" s="43">
        <v>30</v>
      </c>
      <c r="P60" s="43">
        <v>30</v>
      </c>
      <c r="Q60" s="43">
        <v>30</v>
      </c>
      <c r="R60" s="43">
        <v>27</v>
      </c>
      <c r="S60" s="43">
        <v>27</v>
      </c>
      <c r="T60" s="43">
        <v>27</v>
      </c>
      <c r="U60" s="43">
        <v>30</v>
      </c>
      <c r="V60" s="43">
        <v>33</v>
      </c>
      <c r="W60" s="43">
        <v>33</v>
      </c>
      <c r="X60" s="43">
        <v>33</v>
      </c>
      <c r="Y60" s="43">
        <v>36</v>
      </c>
      <c r="Z60" s="43">
        <v>36</v>
      </c>
      <c r="AA60" s="43">
        <v>36</v>
      </c>
    </row>
    <row r="61" spans="1:27" x14ac:dyDescent="0.25">
      <c r="A61" s="115" t="s">
        <v>38</v>
      </c>
      <c r="B61" s="115" t="s">
        <v>8</v>
      </c>
      <c r="C61" s="115" t="s">
        <v>8</v>
      </c>
      <c r="D61" s="43">
        <v>135</v>
      </c>
      <c r="E61" s="43">
        <v>114</v>
      </c>
      <c r="F61" s="43">
        <v>99</v>
      </c>
      <c r="G61" s="43">
        <v>90</v>
      </c>
      <c r="H61" s="43">
        <v>84</v>
      </c>
      <c r="I61" s="43">
        <v>78</v>
      </c>
      <c r="J61" s="43">
        <v>72</v>
      </c>
      <c r="K61" s="43">
        <v>72</v>
      </c>
      <c r="L61" s="43">
        <v>69</v>
      </c>
      <c r="M61" s="43">
        <v>66</v>
      </c>
      <c r="N61" s="43">
        <v>69</v>
      </c>
      <c r="O61" s="43">
        <v>66</v>
      </c>
      <c r="P61" s="43">
        <v>69</v>
      </c>
      <c r="Q61" s="43">
        <v>66</v>
      </c>
      <c r="R61" s="43">
        <v>66</v>
      </c>
      <c r="S61" s="43">
        <v>69</v>
      </c>
      <c r="T61" s="43">
        <v>60</v>
      </c>
      <c r="U61" s="43">
        <v>60</v>
      </c>
      <c r="V61" s="43">
        <v>60</v>
      </c>
      <c r="W61" s="43">
        <v>57</v>
      </c>
      <c r="X61" s="43">
        <v>57</v>
      </c>
      <c r="Y61" s="43">
        <v>54</v>
      </c>
      <c r="Z61" s="43">
        <v>57</v>
      </c>
      <c r="AA61" s="43">
        <v>54</v>
      </c>
    </row>
    <row r="62" spans="1:27" x14ac:dyDescent="0.25">
      <c r="A62" s="115" t="s">
        <v>38</v>
      </c>
      <c r="B62" s="115" t="s">
        <v>8</v>
      </c>
      <c r="C62" s="115" t="s">
        <v>611</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c r="Z62" s="43">
        <v>0</v>
      </c>
      <c r="AA62" s="43">
        <v>0</v>
      </c>
    </row>
    <row r="63" spans="1:27" x14ac:dyDescent="0.25">
      <c r="A63" s="115" t="s">
        <v>38</v>
      </c>
      <c r="B63" s="115" t="s">
        <v>8</v>
      </c>
      <c r="C63" s="115" t="s">
        <v>612</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0</v>
      </c>
      <c r="W63" s="43">
        <v>0</v>
      </c>
      <c r="X63" s="43">
        <v>0</v>
      </c>
      <c r="Y63" s="43">
        <v>0</v>
      </c>
      <c r="Z63" s="43">
        <v>0</v>
      </c>
      <c r="AA63" s="43">
        <v>0</v>
      </c>
    </row>
    <row r="64" spans="1:27" x14ac:dyDescent="0.25">
      <c r="A64" s="115" t="s">
        <v>38</v>
      </c>
      <c r="B64" s="115" t="s">
        <v>8</v>
      </c>
      <c r="C64" s="115" t="s">
        <v>12</v>
      </c>
      <c r="D64" s="43">
        <v>0</v>
      </c>
      <c r="E64" s="43">
        <v>0</v>
      </c>
      <c r="F64" s="43">
        <v>0</v>
      </c>
      <c r="G64" s="43">
        <v>0</v>
      </c>
      <c r="H64" s="43">
        <v>0</v>
      </c>
      <c r="I64" s="43">
        <v>0</v>
      </c>
      <c r="J64" s="43">
        <v>0</v>
      </c>
      <c r="K64" s="43">
        <v>0</v>
      </c>
      <c r="L64" s="43">
        <v>0</v>
      </c>
      <c r="M64" s="43">
        <v>0</v>
      </c>
      <c r="N64" s="43">
        <v>0</v>
      </c>
      <c r="O64" s="43">
        <v>0</v>
      </c>
      <c r="P64" s="43">
        <v>0</v>
      </c>
      <c r="Q64" s="43">
        <v>0</v>
      </c>
      <c r="R64" s="43">
        <v>0</v>
      </c>
      <c r="S64" s="43">
        <v>0</v>
      </c>
      <c r="T64" s="43">
        <v>0</v>
      </c>
      <c r="U64" s="43">
        <v>0</v>
      </c>
      <c r="V64" s="43">
        <v>0</v>
      </c>
      <c r="W64" s="43">
        <v>0</v>
      </c>
      <c r="X64" s="43">
        <v>0</v>
      </c>
      <c r="Y64" s="43">
        <v>0</v>
      </c>
      <c r="Z64" s="43">
        <v>0</v>
      </c>
      <c r="AA64" s="43">
        <v>0</v>
      </c>
    </row>
    <row r="65" spans="1:27" x14ac:dyDescent="0.25">
      <c r="A65" s="115" t="s">
        <v>38</v>
      </c>
      <c r="B65" s="115" t="s">
        <v>612</v>
      </c>
      <c r="C65" s="115" t="s">
        <v>620</v>
      </c>
      <c r="D65" s="43">
        <v>0</v>
      </c>
      <c r="E65" s="43">
        <v>0</v>
      </c>
      <c r="F65" s="43">
        <v>0</v>
      </c>
      <c r="G65" s="43">
        <v>0</v>
      </c>
      <c r="H65" s="43">
        <v>0</v>
      </c>
      <c r="I65" s="43">
        <v>0</v>
      </c>
      <c r="J65" s="43">
        <v>0</v>
      </c>
      <c r="K65" s="43">
        <v>0</v>
      </c>
      <c r="L65" s="43">
        <v>0</v>
      </c>
      <c r="M65" s="43">
        <v>0</v>
      </c>
      <c r="N65" s="43">
        <v>0</v>
      </c>
      <c r="O65" s="43">
        <v>0</v>
      </c>
      <c r="P65" s="43">
        <v>0</v>
      </c>
      <c r="Q65" s="43">
        <v>0</v>
      </c>
      <c r="R65" s="43">
        <v>0</v>
      </c>
      <c r="S65" s="43">
        <v>0</v>
      </c>
      <c r="T65" s="43">
        <v>0</v>
      </c>
      <c r="U65" s="43">
        <v>0</v>
      </c>
      <c r="V65" s="43">
        <v>0</v>
      </c>
      <c r="W65" s="43">
        <v>0</v>
      </c>
      <c r="X65" s="43">
        <v>0</v>
      </c>
      <c r="Y65" s="43">
        <v>0</v>
      </c>
      <c r="Z65" s="43">
        <v>0</v>
      </c>
      <c r="AA65" s="43">
        <v>0</v>
      </c>
    </row>
    <row r="66" spans="1:27" x14ac:dyDescent="0.25">
      <c r="A66" s="115" t="s">
        <v>38</v>
      </c>
      <c r="B66" s="115" t="s">
        <v>612</v>
      </c>
      <c r="C66" s="115" t="s">
        <v>619</v>
      </c>
      <c r="D66" s="43">
        <v>0</v>
      </c>
      <c r="E66" s="43">
        <v>0</v>
      </c>
      <c r="F66" s="43">
        <v>0</v>
      </c>
      <c r="G66" s="43">
        <v>0</v>
      </c>
      <c r="H66" s="43">
        <v>0</v>
      </c>
      <c r="I66" s="43">
        <v>6</v>
      </c>
      <c r="J66" s="43">
        <v>6</v>
      </c>
      <c r="K66" s="43">
        <v>9</v>
      </c>
      <c r="L66" s="43">
        <v>6</v>
      </c>
      <c r="M66" s="43">
        <v>15</v>
      </c>
      <c r="N66" s="43">
        <v>21</v>
      </c>
      <c r="O66" s="43">
        <v>24</v>
      </c>
      <c r="P66" s="43">
        <v>21</v>
      </c>
      <c r="Q66" s="43">
        <v>21</v>
      </c>
      <c r="R66" s="43">
        <v>21</v>
      </c>
      <c r="S66" s="43">
        <v>21</v>
      </c>
      <c r="T66" s="43">
        <v>21</v>
      </c>
      <c r="U66" s="43">
        <v>15</v>
      </c>
      <c r="V66" s="43">
        <v>21</v>
      </c>
      <c r="W66" s="43">
        <v>21</v>
      </c>
      <c r="X66" s="43">
        <v>21</v>
      </c>
      <c r="Y66" s="43">
        <v>18</v>
      </c>
      <c r="Z66" s="43">
        <v>21</v>
      </c>
      <c r="AA66" s="43">
        <v>18</v>
      </c>
    </row>
    <row r="67" spans="1:27" x14ac:dyDescent="0.25">
      <c r="A67" s="115" t="s">
        <v>38</v>
      </c>
      <c r="B67" s="115" t="s">
        <v>612</v>
      </c>
      <c r="C67" s="115" t="s">
        <v>10</v>
      </c>
      <c r="D67" s="43">
        <v>0</v>
      </c>
      <c r="E67" s="43">
        <v>0</v>
      </c>
      <c r="F67" s="43">
        <v>0</v>
      </c>
      <c r="G67" s="43">
        <v>0</v>
      </c>
      <c r="H67" s="43">
        <v>0</v>
      </c>
      <c r="I67" s="43">
        <v>0</v>
      </c>
      <c r="J67" s="43">
        <v>0</v>
      </c>
      <c r="K67" s="43">
        <v>0</v>
      </c>
      <c r="L67" s="43">
        <v>0</v>
      </c>
      <c r="M67" s="43">
        <v>0</v>
      </c>
      <c r="N67" s="43">
        <v>0</v>
      </c>
      <c r="O67" s="43">
        <v>0</v>
      </c>
      <c r="P67" s="43">
        <v>0</v>
      </c>
      <c r="Q67" s="43">
        <v>0</v>
      </c>
      <c r="R67" s="43">
        <v>0</v>
      </c>
      <c r="S67" s="43">
        <v>0</v>
      </c>
      <c r="T67" s="43">
        <v>0</v>
      </c>
      <c r="U67" s="43">
        <v>0</v>
      </c>
      <c r="V67" s="43">
        <v>0</v>
      </c>
      <c r="W67" s="43">
        <v>0</v>
      </c>
      <c r="X67" s="43">
        <v>0</v>
      </c>
      <c r="Y67" s="43">
        <v>0</v>
      </c>
      <c r="Z67" s="43">
        <v>0</v>
      </c>
      <c r="AA67" s="43">
        <v>0</v>
      </c>
    </row>
    <row r="68" spans="1:27" x14ac:dyDescent="0.25">
      <c r="A68" s="115" t="s">
        <v>38</v>
      </c>
      <c r="B68" s="115" t="s">
        <v>612</v>
      </c>
      <c r="C68" s="115" t="s">
        <v>123</v>
      </c>
      <c r="D68" s="43">
        <v>0</v>
      </c>
      <c r="E68" s="43">
        <v>0</v>
      </c>
      <c r="F68" s="43">
        <v>0</v>
      </c>
      <c r="G68" s="43">
        <v>0</v>
      </c>
      <c r="H68" s="43">
        <v>0</v>
      </c>
      <c r="I68" s="43">
        <v>0</v>
      </c>
      <c r="J68" s="43">
        <v>0</v>
      </c>
      <c r="K68" s="43">
        <v>0</v>
      </c>
      <c r="L68" s="43">
        <v>0</v>
      </c>
      <c r="M68" s="43">
        <v>6</v>
      </c>
      <c r="N68" s="43">
        <v>6</v>
      </c>
      <c r="O68" s="43">
        <v>6</v>
      </c>
      <c r="P68" s="43">
        <v>0</v>
      </c>
      <c r="Q68" s="43">
        <v>6</v>
      </c>
      <c r="R68" s="43">
        <v>6</v>
      </c>
      <c r="S68" s="43">
        <v>6</v>
      </c>
      <c r="T68" s="43">
        <v>6</v>
      </c>
      <c r="U68" s="43">
        <v>0</v>
      </c>
      <c r="V68" s="43">
        <v>0</v>
      </c>
      <c r="W68" s="43">
        <v>0</v>
      </c>
      <c r="X68" s="43">
        <v>6</v>
      </c>
      <c r="Y68" s="43">
        <v>0</v>
      </c>
      <c r="Z68" s="43">
        <v>6</v>
      </c>
      <c r="AA68" s="43">
        <v>9</v>
      </c>
    </row>
    <row r="69" spans="1:27" x14ac:dyDescent="0.25">
      <c r="A69" s="115" t="s">
        <v>38</v>
      </c>
      <c r="B69" s="115" t="s">
        <v>612</v>
      </c>
      <c r="C69" s="115" t="s">
        <v>618</v>
      </c>
      <c r="D69" s="43">
        <v>0</v>
      </c>
      <c r="E69" s="43">
        <v>0</v>
      </c>
      <c r="F69" s="43">
        <v>0</v>
      </c>
      <c r="G69" s="43">
        <v>6</v>
      </c>
      <c r="H69" s="43">
        <v>9</v>
      </c>
      <c r="I69" s="43">
        <v>9</v>
      </c>
      <c r="J69" s="43">
        <v>9</v>
      </c>
      <c r="K69" s="43">
        <v>9</v>
      </c>
      <c r="L69" s="43">
        <v>9</v>
      </c>
      <c r="M69" s="43">
        <v>9</v>
      </c>
      <c r="N69" s="43">
        <v>9</v>
      </c>
      <c r="O69" s="43">
        <v>12</v>
      </c>
      <c r="P69" s="43">
        <v>9</v>
      </c>
      <c r="Q69" s="43">
        <v>9</v>
      </c>
      <c r="R69" s="43">
        <v>9</v>
      </c>
      <c r="S69" s="43">
        <v>9</v>
      </c>
      <c r="T69" s="43">
        <v>9</v>
      </c>
      <c r="U69" s="43">
        <v>9</v>
      </c>
      <c r="V69" s="43">
        <v>6</v>
      </c>
      <c r="W69" s="43">
        <v>6</v>
      </c>
      <c r="X69" s="43">
        <v>9</v>
      </c>
      <c r="Y69" s="43">
        <v>6</v>
      </c>
      <c r="Z69" s="43">
        <v>9</v>
      </c>
      <c r="AA69" s="43">
        <v>6</v>
      </c>
    </row>
    <row r="70" spans="1:27" x14ac:dyDescent="0.25">
      <c r="A70" s="115" t="s">
        <v>38</v>
      </c>
      <c r="B70" s="115" t="s">
        <v>612</v>
      </c>
      <c r="C70" s="115" t="s">
        <v>8</v>
      </c>
      <c r="D70" s="43">
        <v>0</v>
      </c>
      <c r="E70" s="43">
        <v>0</v>
      </c>
      <c r="F70" s="43">
        <v>0</v>
      </c>
      <c r="G70" s="43">
        <v>0</v>
      </c>
      <c r="H70" s="43">
        <v>0</v>
      </c>
      <c r="I70" s="43">
        <v>0</v>
      </c>
      <c r="J70" s="43">
        <v>0</v>
      </c>
      <c r="K70" s="43">
        <v>0</v>
      </c>
      <c r="L70" s="43">
        <v>0</v>
      </c>
      <c r="M70" s="43">
        <v>0</v>
      </c>
      <c r="N70" s="43">
        <v>0</v>
      </c>
      <c r="O70" s="43">
        <v>0</v>
      </c>
      <c r="P70" s="43">
        <v>0</v>
      </c>
      <c r="Q70" s="43">
        <v>0</v>
      </c>
      <c r="R70" s="43">
        <v>0</v>
      </c>
      <c r="S70" s="43">
        <v>0</v>
      </c>
      <c r="T70" s="43">
        <v>0</v>
      </c>
      <c r="U70" s="43">
        <v>0</v>
      </c>
      <c r="V70" s="43">
        <v>0</v>
      </c>
      <c r="W70" s="43">
        <v>0</v>
      </c>
      <c r="X70" s="43">
        <v>0</v>
      </c>
      <c r="Y70" s="43">
        <v>0</v>
      </c>
      <c r="Z70" s="43">
        <v>0</v>
      </c>
      <c r="AA70" s="43">
        <v>0</v>
      </c>
    </row>
    <row r="71" spans="1:27" x14ac:dyDescent="0.25">
      <c r="A71" s="115" t="s">
        <v>38</v>
      </c>
      <c r="B71" s="115" t="s">
        <v>612</v>
      </c>
      <c r="C71" s="115" t="s">
        <v>611</v>
      </c>
      <c r="D71" s="43">
        <v>0</v>
      </c>
      <c r="E71" s="43">
        <v>0</v>
      </c>
      <c r="F71" s="43">
        <v>0</v>
      </c>
      <c r="G71" s="43">
        <v>0</v>
      </c>
      <c r="H71" s="43">
        <v>0</v>
      </c>
      <c r="I71" s="43">
        <v>0</v>
      </c>
      <c r="J71" s="43">
        <v>0</v>
      </c>
      <c r="K71" s="43">
        <v>0</v>
      </c>
      <c r="L71" s="43">
        <v>0</v>
      </c>
      <c r="M71" s="43">
        <v>0</v>
      </c>
      <c r="N71" s="43">
        <v>0</v>
      </c>
      <c r="O71" s="43">
        <v>0</v>
      </c>
      <c r="P71" s="43">
        <v>0</v>
      </c>
      <c r="Q71" s="43">
        <v>0</v>
      </c>
      <c r="R71" s="43">
        <v>0</v>
      </c>
      <c r="S71" s="43">
        <v>0</v>
      </c>
      <c r="T71" s="43">
        <v>0</v>
      </c>
      <c r="U71" s="43">
        <v>0</v>
      </c>
      <c r="V71" s="43">
        <v>0</v>
      </c>
      <c r="W71" s="43">
        <v>0</v>
      </c>
      <c r="X71" s="43">
        <v>0</v>
      </c>
      <c r="Y71" s="43">
        <v>0</v>
      </c>
      <c r="Z71" s="43">
        <v>0</v>
      </c>
      <c r="AA71" s="43">
        <v>0</v>
      </c>
    </row>
    <row r="72" spans="1:27" x14ac:dyDescent="0.25">
      <c r="A72" s="115" t="s">
        <v>38</v>
      </c>
      <c r="B72" s="115" t="s">
        <v>612</v>
      </c>
      <c r="C72" s="115" t="s">
        <v>612</v>
      </c>
      <c r="D72" s="43">
        <v>45</v>
      </c>
      <c r="E72" s="43">
        <v>39</v>
      </c>
      <c r="F72" s="43">
        <v>33</v>
      </c>
      <c r="G72" s="43">
        <v>27</v>
      </c>
      <c r="H72" s="43">
        <v>27</v>
      </c>
      <c r="I72" s="43">
        <v>21</v>
      </c>
      <c r="J72" s="43">
        <v>21</v>
      </c>
      <c r="K72" s="43">
        <v>18</v>
      </c>
      <c r="L72" s="43">
        <v>21</v>
      </c>
      <c r="M72" s="43">
        <v>12</v>
      </c>
      <c r="N72" s="43">
        <v>0</v>
      </c>
      <c r="O72" s="43">
        <v>0</v>
      </c>
      <c r="P72" s="43">
        <v>6</v>
      </c>
      <c r="Q72" s="43">
        <v>6</v>
      </c>
      <c r="R72" s="43">
        <v>6</v>
      </c>
      <c r="S72" s="43">
        <v>0</v>
      </c>
      <c r="T72" s="43">
        <v>6</v>
      </c>
      <c r="U72" s="43">
        <v>6</v>
      </c>
      <c r="V72" s="43">
        <v>9</v>
      </c>
      <c r="W72" s="43">
        <v>9</v>
      </c>
      <c r="X72" s="43">
        <v>6</v>
      </c>
      <c r="Y72" s="43">
        <v>6</v>
      </c>
      <c r="Z72" s="43">
        <v>0</v>
      </c>
      <c r="AA72" s="43">
        <v>0</v>
      </c>
    </row>
    <row r="73" spans="1:27" x14ac:dyDescent="0.25">
      <c r="A73" s="115" t="s">
        <v>38</v>
      </c>
      <c r="B73" s="115" t="s">
        <v>612</v>
      </c>
      <c r="C73" s="115" t="s">
        <v>12</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c r="Z73" s="43">
        <v>0</v>
      </c>
      <c r="AA73" s="43">
        <v>0</v>
      </c>
    </row>
    <row r="74" spans="1:27" x14ac:dyDescent="0.25">
      <c r="A74" s="115" t="s">
        <v>38</v>
      </c>
      <c r="B74" s="115" t="s">
        <v>12</v>
      </c>
      <c r="C74" s="115" t="s">
        <v>620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c r="Z74" s="43">
        <v>0</v>
      </c>
      <c r="AA74" s="43">
        <v>0</v>
      </c>
    </row>
    <row r="75" spans="1:27" x14ac:dyDescent="0.25">
      <c r="A75" s="115" t="s">
        <v>38</v>
      </c>
      <c r="B75" s="115" t="s">
        <v>12</v>
      </c>
      <c r="C75" s="115" t="s">
        <v>619</v>
      </c>
      <c r="D75" s="43">
        <v>0</v>
      </c>
      <c r="E75" s="43">
        <v>0</v>
      </c>
      <c r="F75" s="43">
        <v>0</v>
      </c>
      <c r="G75" s="43">
        <v>0</v>
      </c>
      <c r="H75" s="43">
        <v>0</v>
      </c>
      <c r="I75" s="43">
        <v>0</v>
      </c>
      <c r="J75" s="43">
        <v>0</v>
      </c>
      <c r="K75" s="43">
        <v>0</v>
      </c>
      <c r="L75" s="43">
        <v>0</v>
      </c>
      <c r="M75" s="43">
        <v>0</v>
      </c>
      <c r="N75" s="43">
        <v>0</v>
      </c>
      <c r="O75" s="43">
        <v>12</v>
      </c>
      <c r="P75" s="43">
        <v>9</v>
      </c>
      <c r="Q75" s="43">
        <v>12</v>
      </c>
      <c r="R75" s="43">
        <v>15</v>
      </c>
      <c r="S75" s="43">
        <v>15</v>
      </c>
      <c r="T75" s="43">
        <v>15</v>
      </c>
      <c r="U75" s="43">
        <v>15</v>
      </c>
      <c r="V75" s="43">
        <v>12</v>
      </c>
      <c r="W75" s="43">
        <v>18</v>
      </c>
      <c r="X75" s="43">
        <v>15</v>
      </c>
      <c r="Y75" s="43">
        <v>9</v>
      </c>
      <c r="Z75" s="43">
        <v>12</v>
      </c>
      <c r="AA75" s="43">
        <v>15</v>
      </c>
    </row>
    <row r="76" spans="1:27" x14ac:dyDescent="0.25">
      <c r="A76" s="115" t="s">
        <v>38</v>
      </c>
      <c r="B76" s="115" t="s">
        <v>12</v>
      </c>
      <c r="C76" s="115" t="s">
        <v>10</v>
      </c>
      <c r="D76" s="43">
        <v>0</v>
      </c>
      <c r="E76" s="43">
        <v>0</v>
      </c>
      <c r="F76" s="43">
        <v>0</v>
      </c>
      <c r="G76" s="43">
        <v>0</v>
      </c>
      <c r="H76" s="43">
        <v>0</v>
      </c>
      <c r="I76" s="43">
        <v>0</v>
      </c>
      <c r="J76" s="43">
        <v>0</v>
      </c>
      <c r="K76" s="43">
        <v>0</v>
      </c>
      <c r="L76" s="43">
        <v>0</v>
      </c>
      <c r="M76" s="43">
        <v>0</v>
      </c>
      <c r="N76" s="43">
        <v>0</v>
      </c>
      <c r="O76" s="43">
        <v>0</v>
      </c>
      <c r="P76" s="43">
        <v>0</v>
      </c>
      <c r="Q76" s="43">
        <v>0</v>
      </c>
      <c r="R76" s="43">
        <v>0</v>
      </c>
      <c r="S76" s="43">
        <v>0</v>
      </c>
      <c r="T76" s="43">
        <v>0</v>
      </c>
      <c r="U76" s="43">
        <v>0</v>
      </c>
      <c r="V76" s="43">
        <v>0</v>
      </c>
      <c r="W76" s="43">
        <v>0</v>
      </c>
      <c r="X76" s="43">
        <v>0</v>
      </c>
      <c r="Y76" s="43">
        <v>0</v>
      </c>
      <c r="Z76" s="43">
        <v>0</v>
      </c>
      <c r="AA76" s="43">
        <v>0</v>
      </c>
    </row>
    <row r="77" spans="1:27" x14ac:dyDescent="0.25">
      <c r="A77" s="115" t="s">
        <v>38</v>
      </c>
      <c r="B77" s="115" t="s">
        <v>12</v>
      </c>
      <c r="C77" s="115" t="s">
        <v>123</v>
      </c>
      <c r="D77" s="43">
        <v>0</v>
      </c>
      <c r="E77" s="43">
        <v>0</v>
      </c>
      <c r="F77" s="43">
        <v>0</v>
      </c>
      <c r="G77" s="43">
        <v>0</v>
      </c>
      <c r="H77" s="43">
        <v>0</v>
      </c>
      <c r="I77" s="43">
        <v>0</v>
      </c>
      <c r="J77" s="43">
        <v>0</v>
      </c>
      <c r="K77" s="43">
        <v>0</v>
      </c>
      <c r="L77" s="43">
        <v>0</v>
      </c>
      <c r="M77" s="43">
        <v>0</v>
      </c>
      <c r="N77" s="43">
        <v>0</v>
      </c>
      <c r="O77" s="43">
        <v>0</v>
      </c>
      <c r="P77" s="43">
        <v>0</v>
      </c>
      <c r="Q77" s="43">
        <v>0</v>
      </c>
      <c r="R77" s="43">
        <v>0</v>
      </c>
      <c r="S77" s="43">
        <v>0</v>
      </c>
      <c r="T77" s="43">
        <v>0</v>
      </c>
      <c r="U77" s="43">
        <v>0</v>
      </c>
      <c r="V77" s="43">
        <v>0</v>
      </c>
      <c r="W77" s="43">
        <v>0</v>
      </c>
      <c r="X77" s="43">
        <v>6</v>
      </c>
      <c r="Y77" s="43">
        <v>6</v>
      </c>
      <c r="Z77" s="43">
        <v>6</v>
      </c>
      <c r="AA77" s="43">
        <v>6</v>
      </c>
    </row>
    <row r="78" spans="1:27" x14ac:dyDescent="0.25">
      <c r="A78" s="115" t="s">
        <v>38</v>
      </c>
      <c r="B78" s="115" t="s">
        <v>12</v>
      </c>
      <c r="C78" s="115" t="s">
        <v>618</v>
      </c>
      <c r="D78" s="43">
        <v>0</v>
      </c>
      <c r="E78" s="43">
        <v>0</v>
      </c>
      <c r="F78" s="43">
        <v>6</v>
      </c>
      <c r="G78" s="43">
        <v>0</v>
      </c>
      <c r="H78" s="43">
        <v>6</v>
      </c>
      <c r="I78" s="43">
        <v>9</v>
      </c>
      <c r="J78" s="43">
        <v>6</v>
      </c>
      <c r="K78" s="43">
        <v>6</v>
      </c>
      <c r="L78" s="43">
        <v>0</v>
      </c>
      <c r="M78" s="43">
        <v>9</v>
      </c>
      <c r="N78" s="43">
        <v>6</v>
      </c>
      <c r="O78" s="43">
        <v>6</v>
      </c>
      <c r="P78" s="43">
        <v>6</v>
      </c>
      <c r="Q78" s="43">
        <v>9</v>
      </c>
      <c r="R78" s="43">
        <v>9</v>
      </c>
      <c r="S78" s="43">
        <v>6</v>
      </c>
      <c r="T78" s="43">
        <v>9</v>
      </c>
      <c r="U78" s="43">
        <v>12</v>
      </c>
      <c r="V78" s="43">
        <v>9</v>
      </c>
      <c r="W78" s="43">
        <v>9</v>
      </c>
      <c r="X78" s="43">
        <v>9</v>
      </c>
      <c r="Y78" s="43">
        <v>12</v>
      </c>
      <c r="Z78" s="43">
        <v>12</v>
      </c>
      <c r="AA78" s="43">
        <v>9</v>
      </c>
    </row>
    <row r="79" spans="1:27" x14ac:dyDescent="0.25">
      <c r="A79" s="115" t="s">
        <v>38</v>
      </c>
      <c r="B79" s="115" t="s">
        <v>12</v>
      </c>
      <c r="C79" s="115" t="s">
        <v>8</v>
      </c>
      <c r="D79" s="43">
        <v>0</v>
      </c>
      <c r="E79" s="43">
        <v>0</v>
      </c>
      <c r="F79" s="43">
        <v>0</v>
      </c>
      <c r="G79" s="43">
        <v>0</v>
      </c>
      <c r="H79" s="43">
        <v>0</v>
      </c>
      <c r="I79" s="43">
        <v>0</v>
      </c>
      <c r="J79" s="43">
        <v>0</v>
      </c>
      <c r="K79" s="43">
        <v>0</v>
      </c>
      <c r="L79" s="43">
        <v>0</v>
      </c>
      <c r="M79" s="43">
        <v>0</v>
      </c>
      <c r="N79" s="43">
        <v>0</v>
      </c>
      <c r="O79" s="43">
        <v>0</v>
      </c>
      <c r="P79" s="43">
        <v>0</v>
      </c>
      <c r="Q79" s="43">
        <v>0</v>
      </c>
      <c r="R79" s="43">
        <v>0</v>
      </c>
      <c r="S79" s="43">
        <v>0</v>
      </c>
      <c r="T79" s="43">
        <v>0</v>
      </c>
      <c r="U79" s="43">
        <v>0</v>
      </c>
      <c r="V79" s="43">
        <v>0</v>
      </c>
      <c r="W79" s="43">
        <v>0</v>
      </c>
      <c r="X79" s="43">
        <v>0</v>
      </c>
      <c r="Y79" s="43">
        <v>0</v>
      </c>
      <c r="Z79" s="43">
        <v>0</v>
      </c>
      <c r="AA79" s="43">
        <v>0</v>
      </c>
    </row>
    <row r="80" spans="1:27" x14ac:dyDescent="0.25">
      <c r="A80" s="115" t="s">
        <v>38</v>
      </c>
      <c r="B80" s="115" t="s">
        <v>12</v>
      </c>
      <c r="C80" s="115" t="s">
        <v>611</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c r="Z80" s="43">
        <v>0</v>
      </c>
      <c r="AA80" s="43">
        <v>0</v>
      </c>
    </row>
    <row r="81" spans="1:27" x14ac:dyDescent="0.25">
      <c r="A81" s="115" t="s">
        <v>38</v>
      </c>
      <c r="B81" s="115" t="s">
        <v>12</v>
      </c>
      <c r="C81" s="115" t="s">
        <v>612</v>
      </c>
      <c r="D81" s="43">
        <v>0</v>
      </c>
      <c r="E81" s="43">
        <v>0</v>
      </c>
      <c r="F81" s="43">
        <v>0</v>
      </c>
      <c r="G81" s="43">
        <v>0</v>
      </c>
      <c r="H81" s="43">
        <v>0</v>
      </c>
      <c r="I81" s="43">
        <v>0</v>
      </c>
      <c r="J81" s="43">
        <v>0</v>
      </c>
      <c r="K81" s="43">
        <v>0</v>
      </c>
      <c r="L81" s="43">
        <v>0</v>
      </c>
      <c r="M81" s="43">
        <v>0</v>
      </c>
      <c r="N81" s="43">
        <v>0</v>
      </c>
      <c r="O81" s="43">
        <v>0</v>
      </c>
      <c r="P81" s="43">
        <v>0</v>
      </c>
      <c r="Q81" s="43">
        <v>0</v>
      </c>
      <c r="R81" s="43">
        <v>0</v>
      </c>
      <c r="S81" s="43">
        <v>0</v>
      </c>
      <c r="T81" s="43">
        <v>0</v>
      </c>
      <c r="U81" s="43">
        <v>0</v>
      </c>
      <c r="V81" s="43">
        <v>0</v>
      </c>
      <c r="W81" s="43">
        <v>0</v>
      </c>
      <c r="X81" s="43">
        <v>0</v>
      </c>
      <c r="Y81" s="43">
        <v>0</v>
      </c>
      <c r="Z81" s="43">
        <v>0</v>
      </c>
      <c r="AA81" s="43">
        <v>0</v>
      </c>
    </row>
    <row r="82" spans="1:27" x14ac:dyDescent="0.25">
      <c r="A82" s="115" t="s">
        <v>38</v>
      </c>
      <c r="B82" s="115" t="s">
        <v>12</v>
      </c>
      <c r="C82" s="115" t="s">
        <v>12</v>
      </c>
      <c r="D82" s="43">
        <v>39</v>
      </c>
      <c r="E82" s="43">
        <v>33</v>
      </c>
      <c r="F82" s="43">
        <v>33</v>
      </c>
      <c r="G82" s="43">
        <v>33</v>
      </c>
      <c r="H82" s="43">
        <v>30</v>
      </c>
      <c r="I82" s="43">
        <v>30</v>
      </c>
      <c r="J82" s="43">
        <v>27</v>
      </c>
      <c r="K82" s="43">
        <v>27</v>
      </c>
      <c r="L82" s="43">
        <v>27</v>
      </c>
      <c r="M82" s="43">
        <v>24</v>
      </c>
      <c r="N82" s="43">
        <v>24</v>
      </c>
      <c r="O82" s="43">
        <v>21</v>
      </c>
      <c r="P82" s="43">
        <v>21</v>
      </c>
      <c r="Q82" s="43">
        <v>15</v>
      </c>
      <c r="R82" s="43">
        <v>15</v>
      </c>
      <c r="S82" s="43">
        <v>9</v>
      </c>
      <c r="T82" s="43">
        <v>9</v>
      </c>
      <c r="U82" s="43">
        <v>9</v>
      </c>
      <c r="V82" s="43">
        <v>9</v>
      </c>
      <c r="W82" s="43">
        <v>9</v>
      </c>
      <c r="X82" s="43">
        <v>6</v>
      </c>
      <c r="Y82" s="43">
        <v>9</v>
      </c>
      <c r="Z82" s="43">
        <v>9</v>
      </c>
      <c r="AA82" s="43">
        <v>9</v>
      </c>
    </row>
    <row r="83" spans="1:27" x14ac:dyDescent="0.25">
      <c r="A83" s="115" t="s">
        <v>41</v>
      </c>
      <c r="B83" s="115" t="s">
        <v>615</v>
      </c>
      <c r="C83" s="115" t="s">
        <v>615</v>
      </c>
      <c r="D83" s="43">
        <v>1224</v>
      </c>
      <c r="E83" s="43">
        <v>1224</v>
      </c>
      <c r="F83" s="43">
        <v>1224</v>
      </c>
      <c r="G83" s="43">
        <v>1224</v>
      </c>
      <c r="H83" s="43">
        <v>1221</v>
      </c>
      <c r="I83" s="43">
        <v>1218</v>
      </c>
      <c r="J83" s="43">
        <v>1218</v>
      </c>
      <c r="K83" s="43">
        <v>1215</v>
      </c>
      <c r="L83" s="43">
        <v>1215</v>
      </c>
      <c r="M83" s="43">
        <v>1212</v>
      </c>
      <c r="N83" s="43">
        <v>1209</v>
      </c>
      <c r="O83" s="43">
        <v>1206</v>
      </c>
      <c r="P83" s="43">
        <v>1203</v>
      </c>
      <c r="Q83" s="43">
        <v>1200</v>
      </c>
      <c r="R83" s="43">
        <v>1197</v>
      </c>
      <c r="S83" s="43">
        <v>1197</v>
      </c>
      <c r="T83" s="43">
        <v>1197</v>
      </c>
      <c r="U83" s="43">
        <v>1194</v>
      </c>
      <c r="V83" s="43">
        <v>1194</v>
      </c>
      <c r="W83" s="43">
        <v>1191</v>
      </c>
      <c r="X83" s="43">
        <v>1191</v>
      </c>
      <c r="Y83" s="43">
        <v>1191</v>
      </c>
      <c r="Z83" s="43">
        <v>1188</v>
      </c>
      <c r="AA83" s="43">
        <v>1185</v>
      </c>
    </row>
    <row r="84" spans="1:27" x14ac:dyDescent="0.25">
      <c r="A84" s="115" t="s">
        <v>41</v>
      </c>
      <c r="B84" s="115" t="s">
        <v>615</v>
      </c>
      <c r="C84" s="115" t="s">
        <v>25</v>
      </c>
      <c r="D84" s="43">
        <v>0</v>
      </c>
      <c r="E84" s="43">
        <v>0</v>
      </c>
      <c r="F84" s="43">
        <v>0</v>
      </c>
      <c r="G84" s="43">
        <v>0</v>
      </c>
      <c r="H84" s="43">
        <v>0</v>
      </c>
      <c r="I84" s="43">
        <v>6</v>
      </c>
      <c r="J84" s="43">
        <v>6</v>
      </c>
      <c r="K84" s="43">
        <v>9</v>
      </c>
      <c r="L84" s="43">
        <v>9</v>
      </c>
      <c r="M84" s="43">
        <v>12</v>
      </c>
      <c r="N84" s="43">
        <v>15</v>
      </c>
      <c r="O84" s="43">
        <v>18</v>
      </c>
      <c r="P84" s="43">
        <v>24</v>
      </c>
      <c r="Q84" s="43">
        <v>24</v>
      </c>
      <c r="R84" s="43">
        <v>27</v>
      </c>
      <c r="S84" s="43">
        <v>27</v>
      </c>
      <c r="T84" s="43">
        <v>27</v>
      </c>
      <c r="U84" s="43">
        <v>30</v>
      </c>
      <c r="V84" s="43">
        <v>30</v>
      </c>
      <c r="W84" s="43">
        <v>33</v>
      </c>
      <c r="X84" s="43">
        <v>33</v>
      </c>
      <c r="Y84" s="43">
        <v>33</v>
      </c>
      <c r="Z84" s="43">
        <v>36</v>
      </c>
      <c r="AA84" s="43">
        <v>36</v>
      </c>
    </row>
    <row r="85" spans="1:27" x14ac:dyDescent="0.25">
      <c r="A85" s="115" t="s">
        <v>41</v>
      </c>
      <c r="B85" s="115" t="s">
        <v>4</v>
      </c>
      <c r="C85" s="115" t="s">
        <v>25</v>
      </c>
      <c r="D85" s="43">
        <v>267</v>
      </c>
      <c r="E85" s="43">
        <v>270</v>
      </c>
      <c r="F85" s="43">
        <v>270</v>
      </c>
      <c r="G85" s="43">
        <v>267</v>
      </c>
      <c r="H85" s="43">
        <v>267</v>
      </c>
      <c r="I85" s="43">
        <v>267</v>
      </c>
      <c r="J85" s="43">
        <v>270</v>
      </c>
      <c r="K85" s="43">
        <v>267</v>
      </c>
      <c r="L85" s="43">
        <v>267</v>
      </c>
      <c r="M85" s="43">
        <v>267</v>
      </c>
      <c r="N85" s="43">
        <v>267</v>
      </c>
      <c r="O85" s="43">
        <v>267</v>
      </c>
      <c r="P85" s="43">
        <v>267</v>
      </c>
      <c r="Q85" s="43">
        <v>267</v>
      </c>
      <c r="R85" s="43">
        <v>267</v>
      </c>
      <c r="S85" s="43">
        <v>267</v>
      </c>
      <c r="T85" s="43">
        <v>267</v>
      </c>
      <c r="U85" s="43">
        <v>267</v>
      </c>
      <c r="V85" s="43">
        <v>267</v>
      </c>
      <c r="W85" s="43">
        <v>267</v>
      </c>
      <c r="X85" s="43">
        <v>270</v>
      </c>
      <c r="Y85" s="43">
        <v>267</v>
      </c>
      <c r="Z85" s="43">
        <v>267</v>
      </c>
      <c r="AA85" s="43">
        <v>267</v>
      </c>
    </row>
    <row r="86" spans="1:27" x14ac:dyDescent="0.25">
      <c r="A86" s="115" t="s">
        <v>41</v>
      </c>
      <c r="B86" s="115" t="s">
        <v>18</v>
      </c>
      <c r="C86" s="115" t="s">
        <v>615</v>
      </c>
      <c r="D86" s="43">
        <v>0</v>
      </c>
      <c r="E86" s="43">
        <v>12</v>
      </c>
      <c r="F86" s="43">
        <v>12</v>
      </c>
      <c r="G86" s="43">
        <v>15</v>
      </c>
      <c r="H86" s="43">
        <v>21</v>
      </c>
      <c r="I86" s="43">
        <v>27</v>
      </c>
      <c r="J86" s="43">
        <v>27</v>
      </c>
      <c r="K86" s="43">
        <v>36</v>
      </c>
      <c r="L86" s="43">
        <v>42</v>
      </c>
      <c r="M86" s="43">
        <v>42</v>
      </c>
      <c r="N86" s="43">
        <v>63</v>
      </c>
      <c r="O86" s="43">
        <v>63</v>
      </c>
      <c r="P86" s="43">
        <v>72</v>
      </c>
      <c r="Q86" s="43">
        <v>75</v>
      </c>
      <c r="R86" s="43">
        <v>75</v>
      </c>
      <c r="S86" s="43">
        <v>90</v>
      </c>
      <c r="T86" s="43">
        <v>99</v>
      </c>
      <c r="U86" s="43">
        <v>96</v>
      </c>
      <c r="V86" s="43">
        <v>117</v>
      </c>
      <c r="W86" s="43">
        <v>123</v>
      </c>
      <c r="X86" s="43">
        <v>126</v>
      </c>
      <c r="Y86" s="43">
        <v>141</v>
      </c>
      <c r="Z86" s="43">
        <v>147</v>
      </c>
      <c r="AA86" s="43">
        <v>147</v>
      </c>
    </row>
    <row r="87" spans="1:27" x14ac:dyDescent="0.25">
      <c r="A87" s="115" t="s">
        <v>41</v>
      </c>
      <c r="B87" s="115" t="s">
        <v>18</v>
      </c>
      <c r="C87" s="115" t="s">
        <v>25</v>
      </c>
      <c r="D87" s="43">
        <v>0</v>
      </c>
      <c r="E87" s="43">
        <v>0</v>
      </c>
      <c r="F87" s="43">
        <v>0</v>
      </c>
      <c r="G87" s="43">
        <v>0</v>
      </c>
      <c r="H87" s="43">
        <v>0</v>
      </c>
      <c r="I87" s="43">
        <v>9</v>
      </c>
      <c r="J87" s="43">
        <v>12</v>
      </c>
      <c r="K87" s="43">
        <v>15</v>
      </c>
      <c r="L87" s="43">
        <v>15</v>
      </c>
      <c r="M87" s="43">
        <v>18</v>
      </c>
      <c r="N87" s="43">
        <v>21</v>
      </c>
      <c r="O87" s="43">
        <v>24</v>
      </c>
      <c r="P87" s="43">
        <v>24</v>
      </c>
      <c r="Q87" s="43">
        <v>27</v>
      </c>
      <c r="R87" s="43">
        <v>30</v>
      </c>
      <c r="S87" s="43">
        <v>27</v>
      </c>
      <c r="T87" s="43">
        <v>30</v>
      </c>
      <c r="U87" s="43">
        <v>33</v>
      </c>
      <c r="V87" s="43">
        <v>36</v>
      </c>
      <c r="W87" s="43">
        <v>42</v>
      </c>
      <c r="X87" s="43">
        <v>42</v>
      </c>
      <c r="Y87" s="43">
        <v>48</v>
      </c>
      <c r="Z87" s="43">
        <v>54</v>
      </c>
      <c r="AA87" s="43">
        <v>54</v>
      </c>
    </row>
    <row r="88" spans="1:27" x14ac:dyDescent="0.25">
      <c r="A88" s="115" t="s">
        <v>41</v>
      </c>
      <c r="B88" s="115" t="s">
        <v>18</v>
      </c>
      <c r="C88" s="115" t="s">
        <v>620</v>
      </c>
      <c r="D88" s="43">
        <v>0</v>
      </c>
      <c r="E88" s="43">
        <v>324</v>
      </c>
      <c r="F88" s="43">
        <v>345</v>
      </c>
      <c r="G88" s="43">
        <v>288</v>
      </c>
      <c r="H88" s="43">
        <v>270</v>
      </c>
      <c r="I88" s="43">
        <v>273</v>
      </c>
      <c r="J88" s="43">
        <v>279</v>
      </c>
      <c r="K88" s="43">
        <v>252</v>
      </c>
      <c r="L88" s="43">
        <v>240</v>
      </c>
      <c r="M88" s="43">
        <v>231</v>
      </c>
      <c r="N88" s="43">
        <v>213</v>
      </c>
      <c r="O88" s="43">
        <v>189</v>
      </c>
      <c r="P88" s="43">
        <v>216</v>
      </c>
      <c r="Q88" s="43">
        <v>216</v>
      </c>
      <c r="R88" s="43">
        <v>225</v>
      </c>
      <c r="S88" s="43">
        <v>240</v>
      </c>
      <c r="T88" s="43">
        <v>210</v>
      </c>
      <c r="U88" s="43">
        <v>195</v>
      </c>
      <c r="V88" s="43">
        <v>216</v>
      </c>
      <c r="W88" s="43">
        <v>228</v>
      </c>
      <c r="X88" s="43">
        <v>228</v>
      </c>
      <c r="Y88" s="43">
        <v>201</v>
      </c>
      <c r="Z88" s="43">
        <v>204</v>
      </c>
      <c r="AA88" s="43">
        <v>198</v>
      </c>
    </row>
    <row r="89" spans="1:27" x14ac:dyDescent="0.25">
      <c r="A89" s="115" t="s">
        <v>41</v>
      </c>
      <c r="B89" s="115" t="s">
        <v>18</v>
      </c>
      <c r="C89" s="115" t="s">
        <v>619</v>
      </c>
      <c r="D89" s="43">
        <v>7683</v>
      </c>
      <c r="E89" s="43">
        <v>6657</v>
      </c>
      <c r="F89" s="43">
        <v>5997</v>
      </c>
      <c r="G89" s="43">
        <v>5652</v>
      </c>
      <c r="H89" s="43">
        <v>5343</v>
      </c>
      <c r="I89" s="43">
        <v>5103</v>
      </c>
      <c r="J89" s="43">
        <v>4911</v>
      </c>
      <c r="K89" s="43">
        <v>4740</v>
      </c>
      <c r="L89" s="43">
        <v>4632</v>
      </c>
      <c r="M89" s="43">
        <v>4509</v>
      </c>
      <c r="N89" s="43">
        <v>4446</v>
      </c>
      <c r="O89" s="43">
        <v>4437</v>
      </c>
      <c r="P89" s="43">
        <v>4464</v>
      </c>
      <c r="Q89" s="43">
        <v>4392</v>
      </c>
      <c r="R89" s="43">
        <v>4332</v>
      </c>
      <c r="S89" s="43">
        <v>4239</v>
      </c>
      <c r="T89" s="43">
        <v>4215</v>
      </c>
      <c r="U89" s="43">
        <v>4173</v>
      </c>
      <c r="V89" s="43">
        <v>4056</v>
      </c>
      <c r="W89" s="43">
        <v>4038</v>
      </c>
      <c r="X89" s="43">
        <v>3981</v>
      </c>
      <c r="Y89" s="43">
        <v>3978</v>
      </c>
      <c r="Z89" s="43">
        <v>3948</v>
      </c>
      <c r="AA89" s="43">
        <v>3999</v>
      </c>
    </row>
    <row r="90" spans="1:27" x14ac:dyDescent="0.25">
      <c r="A90" s="115" t="s">
        <v>41</v>
      </c>
      <c r="B90" s="115" t="s">
        <v>18</v>
      </c>
      <c r="C90" s="115" t="s">
        <v>10</v>
      </c>
      <c r="D90" s="43">
        <v>0</v>
      </c>
      <c r="E90" s="43">
        <v>0</v>
      </c>
      <c r="F90" s="43">
        <v>12</v>
      </c>
      <c r="G90" s="43">
        <v>15</v>
      </c>
      <c r="H90" s="43">
        <v>12</v>
      </c>
      <c r="I90" s="43">
        <v>18</v>
      </c>
      <c r="J90" s="43">
        <v>15</v>
      </c>
      <c r="K90" s="43">
        <v>18</v>
      </c>
      <c r="L90" s="43">
        <v>21</v>
      </c>
      <c r="M90" s="43">
        <v>33</v>
      </c>
      <c r="N90" s="43">
        <v>27</v>
      </c>
      <c r="O90" s="43">
        <v>27</v>
      </c>
      <c r="P90" s="43">
        <v>36</v>
      </c>
      <c r="Q90" s="43">
        <v>33</v>
      </c>
      <c r="R90" s="43">
        <v>36</v>
      </c>
      <c r="S90" s="43">
        <v>39</v>
      </c>
      <c r="T90" s="43">
        <v>39</v>
      </c>
      <c r="U90" s="43">
        <v>42</v>
      </c>
      <c r="V90" s="43">
        <v>39</v>
      </c>
      <c r="W90" s="43">
        <v>42</v>
      </c>
      <c r="X90" s="43">
        <v>36</v>
      </c>
      <c r="Y90" s="43">
        <v>42</v>
      </c>
      <c r="Z90" s="43">
        <v>48</v>
      </c>
      <c r="AA90" s="43">
        <v>48</v>
      </c>
    </row>
    <row r="91" spans="1:27" x14ac:dyDescent="0.25">
      <c r="A91" s="115" t="s">
        <v>41</v>
      </c>
      <c r="B91" s="115" t="s">
        <v>18</v>
      </c>
      <c r="C91" s="115" t="s">
        <v>123</v>
      </c>
      <c r="D91" s="43">
        <v>0</v>
      </c>
      <c r="E91" s="43">
        <v>141</v>
      </c>
      <c r="F91" s="43">
        <v>291</v>
      </c>
      <c r="G91" s="43">
        <v>348</v>
      </c>
      <c r="H91" s="43">
        <v>387</v>
      </c>
      <c r="I91" s="43">
        <v>414</v>
      </c>
      <c r="J91" s="43">
        <v>444</v>
      </c>
      <c r="K91" s="43">
        <v>501</v>
      </c>
      <c r="L91" s="43">
        <v>495</v>
      </c>
      <c r="M91" s="43">
        <v>522</v>
      </c>
      <c r="N91" s="43">
        <v>546</v>
      </c>
      <c r="O91" s="43">
        <v>555</v>
      </c>
      <c r="P91" s="43">
        <v>549</v>
      </c>
      <c r="Q91" s="43">
        <v>579</v>
      </c>
      <c r="R91" s="43">
        <v>618</v>
      </c>
      <c r="S91" s="43">
        <v>618</v>
      </c>
      <c r="T91" s="43">
        <v>633</v>
      </c>
      <c r="U91" s="43">
        <v>636</v>
      </c>
      <c r="V91" s="43">
        <v>678</v>
      </c>
      <c r="W91" s="43">
        <v>642</v>
      </c>
      <c r="X91" s="43">
        <v>681</v>
      </c>
      <c r="Y91" s="43">
        <v>711</v>
      </c>
      <c r="Z91" s="43">
        <v>723</v>
      </c>
      <c r="AA91" s="43">
        <v>717</v>
      </c>
    </row>
    <row r="92" spans="1:27" x14ac:dyDescent="0.25">
      <c r="A92" s="115" t="s">
        <v>41</v>
      </c>
      <c r="B92" s="115" t="s">
        <v>18</v>
      </c>
      <c r="C92" s="115" t="s">
        <v>618</v>
      </c>
      <c r="D92" s="43">
        <v>0</v>
      </c>
      <c r="E92" s="43">
        <v>546</v>
      </c>
      <c r="F92" s="43">
        <v>1005</v>
      </c>
      <c r="G92" s="43">
        <v>1326</v>
      </c>
      <c r="H92" s="43">
        <v>1566</v>
      </c>
      <c r="I92" s="43">
        <v>1725</v>
      </c>
      <c r="J92" s="43">
        <v>1857</v>
      </c>
      <c r="K92" s="43">
        <v>1959</v>
      </c>
      <c r="L92" s="43">
        <v>2055</v>
      </c>
      <c r="M92" s="43">
        <v>2094</v>
      </c>
      <c r="N92" s="43">
        <v>2115</v>
      </c>
      <c r="O92" s="43">
        <v>2088</v>
      </c>
      <c r="P92" s="43">
        <v>2043</v>
      </c>
      <c r="Q92" s="43">
        <v>2061</v>
      </c>
      <c r="R92" s="43">
        <v>2052</v>
      </c>
      <c r="S92" s="43">
        <v>2088</v>
      </c>
      <c r="T92" s="43">
        <v>2106</v>
      </c>
      <c r="U92" s="43">
        <v>2127</v>
      </c>
      <c r="V92" s="43">
        <v>2187</v>
      </c>
      <c r="W92" s="43">
        <v>2208</v>
      </c>
      <c r="X92" s="43">
        <v>2229</v>
      </c>
      <c r="Y92" s="43">
        <v>2217</v>
      </c>
      <c r="Z92" s="43">
        <v>2217</v>
      </c>
      <c r="AA92" s="43">
        <v>2160</v>
      </c>
    </row>
    <row r="93" spans="1:27" x14ac:dyDescent="0.25">
      <c r="A93" s="115" t="s">
        <v>41</v>
      </c>
      <c r="B93" s="115" t="s">
        <v>18</v>
      </c>
      <c r="C93" s="115" t="s">
        <v>8</v>
      </c>
      <c r="D93" s="43">
        <v>15</v>
      </c>
      <c r="E93" s="43">
        <v>60</v>
      </c>
      <c r="F93" s="43">
        <v>75</v>
      </c>
      <c r="G93" s="43">
        <v>96</v>
      </c>
      <c r="H93" s="43">
        <v>120</v>
      </c>
      <c r="I93" s="43">
        <v>150</v>
      </c>
      <c r="J93" s="43">
        <v>159</v>
      </c>
      <c r="K93" s="43">
        <v>171</v>
      </c>
      <c r="L93" s="43">
        <v>189</v>
      </c>
      <c r="M93" s="43">
        <v>219</v>
      </c>
      <c r="N93" s="43">
        <v>216</v>
      </c>
      <c r="O93" s="43">
        <v>234</v>
      </c>
      <c r="P93" s="43">
        <v>240</v>
      </c>
      <c r="Q93" s="43">
        <v>252</v>
      </c>
      <c r="R93" s="43">
        <v>255</v>
      </c>
      <c r="S93" s="43">
        <v>282</v>
      </c>
      <c r="T93" s="43">
        <v>279</v>
      </c>
      <c r="U93" s="43">
        <v>288</v>
      </c>
      <c r="V93" s="43">
        <v>279</v>
      </c>
      <c r="W93" s="43">
        <v>291</v>
      </c>
      <c r="X93" s="43">
        <v>300</v>
      </c>
      <c r="Y93" s="43">
        <v>300</v>
      </c>
      <c r="Z93" s="43">
        <v>300</v>
      </c>
      <c r="AA93" s="43">
        <v>312</v>
      </c>
    </row>
    <row r="94" spans="1:27" x14ac:dyDescent="0.25">
      <c r="A94" s="115" t="s">
        <v>41</v>
      </c>
      <c r="B94" s="115" t="s">
        <v>18</v>
      </c>
      <c r="C94" s="115" t="s">
        <v>611</v>
      </c>
      <c r="D94" s="43">
        <v>60</v>
      </c>
      <c r="E94" s="43">
        <v>63</v>
      </c>
      <c r="F94" s="43">
        <v>69</v>
      </c>
      <c r="G94" s="43">
        <v>78</v>
      </c>
      <c r="H94" s="43">
        <v>90</v>
      </c>
      <c r="I94" s="43">
        <v>102</v>
      </c>
      <c r="J94" s="43">
        <v>108</v>
      </c>
      <c r="K94" s="43">
        <v>132</v>
      </c>
      <c r="L94" s="43">
        <v>135</v>
      </c>
      <c r="M94" s="43">
        <v>150</v>
      </c>
      <c r="N94" s="43">
        <v>165</v>
      </c>
      <c r="O94" s="43">
        <v>168</v>
      </c>
      <c r="P94" s="43">
        <v>168</v>
      </c>
      <c r="Q94" s="43">
        <v>168</v>
      </c>
      <c r="R94" s="43">
        <v>177</v>
      </c>
      <c r="S94" s="43">
        <v>186</v>
      </c>
      <c r="T94" s="43">
        <v>195</v>
      </c>
      <c r="U94" s="43">
        <v>210</v>
      </c>
      <c r="V94" s="43">
        <v>198</v>
      </c>
      <c r="W94" s="43">
        <v>198</v>
      </c>
      <c r="X94" s="43">
        <v>192</v>
      </c>
      <c r="Y94" s="43">
        <v>186</v>
      </c>
      <c r="Z94" s="43">
        <v>198</v>
      </c>
      <c r="AA94" s="43">
        <v>198</v>
      </c>
    </row>
    <row r="95" spans="1:27" x14ac:dyDescent="0.25">
      <c r="A95" s="115" t="s">
        <v>41</v>
      </c>
      <c r="B95" s="115" t="s">
        <v>18</v>
      </c>
      <c r="C95" s="115" t="s">
        <v>612</v>
      </c>
      <c r="D95" s="43">
        <v>168</v>
      </c>
      <c r="E95" s="43">
        <v>120</v>
      </c>
      <c r="F95" s="43">
        <v>117</v>
      </c>
      <c r="G95" s="43">
        <v>117</v>
      </c>
      <c r="H95" s="43">
        <v>120</v>
      </c>
      <c r="I95" s="43">
        <v>111</v>
      </c>
      <c r="J95" s="43">
        <v>111</v>
      </c>
      <c r="K95" s="43">
        <v>105</v>
      </c>
      <c r="L95" s="43">
        <v>111</v>
      </c>
      <c r="M95" s="43">
        <v>117</v>
      </c>
      <c r="N95" s="43">
        <v>123</v>
      </c>
      <c r="O95" s="43">
        <v>129</v>
      </c>
      <c r="P95" s="43">
        <v>120</v>
      </c>
      <c r="Q95" s="43">
        <v>120</v>
      </c>
      <c r="R95" s="43">
        <v>123</v>
      </c>
      <c r="S95" s="43">
        <v>117</v>
      </c>
      <c r="T95" s="43">
        <v>117</v>
      </c>
      <c r="U95" s="43">
        <v>120</v>
      </c>
      <c r="V95" s="43">
        <v>120</v>
      </c>
      <c r="W95" s="43">
        <v>120</v>
      </c>
      <c r="X95" s="43">
        <v>120</v>
      </c>
      <c r="Y95" s="43">
        <v>114</v>
      </c>
      <c r="Z95" s="43">
        <v>114</v>
      </c>
      <c r="AA95" s="43">
        <v>117</v>
      </c>
    </row>
    <row r="96" spans="1:27" x14ac:dyDescent="0.25">
      <c r="A96" s="115" t="s">
        <v>41</v>
      </c>
      <c r="B96" s="115" t="s">
        <v>18</v>
      </c>
      <c r="C96" s="115" t="s">
        <v>12</v>
      </c>
      <c r="D96" s="43">
        <v>333</v>
      </c>
      <c r="E96" s="43">
        <v>333</v>
      </c>
      <c r="F96" s="43">
        <v>330</v>
      </c>
      <c r="G96" s="43">
        <v>321</v>
      </c>
      <c r="H96" s="43">
        <v>324</v>
      </c>
      <c r="I96" s="43">
        <v>330</v>
      </c>
      <c r="J96" s="43">
        <v>336</v>
      </c>
      <c r="K96" s="43">
        <v>324</v>
      </c>
      <c r="L96" s="43">
        <v>324</v>
      </c>
      <c r="M96" s="43">
        <v>327</v>
      </c>
      <c r="N96" s="43">
        <v>321</v>
      </c>
      <c r="O96" s="43">
        <v>339</v>
      </c>
      <c r="P96" s="43">
        <v>321</v>
      </c>
      <c r="Q96" s="43">
        <v>330</v>
      </c>
      <c r="R96" s="43">
        <v>333</v>
      </c>
      <c r="S96" s="43">
        <v>330</v>
      </c>
      <c r="T96" s="43">
        <v>330</v>
      </c>
      <c r="U96" s="43">
        <v>336</v>
      </c>
      <c r="V96" s="43">
        <v>330</v>
      </c>
      <c r="W96" s="43">
        <v>324</v>
      </c>
      <c r="X96" s="43">
        <v>318</v>
      </c>
      <c r="Y96" s="43">
        <v>315</v>
      </c>
      <c r="Z96" s="43">
        <v>309</v>
      </c>
      <c r="AA96" s="43">
        <v>306</v>
      </c>
    </row>
    <row r="97" spans="1:27" x14ac:dyDescent="0.25">
      <c r="A97" s="115" t="s">
        <v>41</v>
      </c>
      <c r="B97" s="115" t="s">
        <v>616</v>
      </c>
      <c r="C97" s="115" t="s">
        <v>615</v>
      </c>
      <c r="D97" s="43">
        <v>0</v>
      </c>
      <c r="E97" s="43">
        <v>0</v>
      </c>
      <c r="F97" s="43">
        <v>0</v>
      </c>
      <c r="G97" s="43">
        <v>0</v>
      </c>
      <c r="H97" s="43">
        <v>0</v>
      </c>
      <c r="I97" s="43">
        <v>0</v>
      </c>
      <c r="J97" s="43">
        <v>0</v>
      </c>
      <c r="K97" s="43">
        <v>0</v>
      </c>
      <c r="L97" s="43">
        <v>0</v>
      </c>
      <c r="M97" s="43">
        <v>0</v>
      </c>
      <c r="N97" s="43">
        <v>0</v>
      </c>
      <c r="O97" s="43">
        <v>0</v>
      </c>
      <c r="P97" s="43">
        <v>0</v>
      </c>
      <c r="Q97" s="43">
        <v>0</v>
      </c>
      <c r="R97" s="43">
        <v>0</v>
      </c>
      <c r="S97" s="43">
        <v>0</v>
      </c>
      <c r="T97" s="43">
        <v>0</v>
      </c>
      <c r="U97" s="43">
        <v>0</v>
      </c>
      <c r="V97" s="43">
        <v>0</v>
      </c>
      <c r="W97" s="43">
        <v>0</v>
      </c>
      <c r="X97" s="43">
        <v>0</v>
      </c>
      <c r="Y97" s="43">
        <v>0</v>
      </c>
      <c r="Z97" s="43">
        <v>0</v>
      </c>
      <c r="AA97" s="43">
        <v>0</v>
      </c>
    </row>
    <row r="98" spans="1:27" x14ac:dyDescent="0.25">
      <c r="A98" s="115" t="s">
        <v>41</v>
      </c>
      <c r="B98" s="115" t="s">
        <v>616</v>
      </c>
      <c r="C98" s="115" t="s">
        <v>25</v>
      </c>
      <c r="D98" s="43">
        <v>0</v>
      </c>
      <c r="E98" s="43">
        <v>0</v>
      </c>
      <c r="F98" s="43">
        <v>0</v>
      </c>
      <c r="G98" s="43">
        <v>0</v>
      </c>
      <c r="H98" s="43">
        <v>0</v>
      </c>
      <c r="I98" s="43">
        <v>0</v>
      </c>
      <c r="J98" s="43">
        <v>0</v>
      </c>
      <c r="K98" s="43">
        <v>0</v>
      </c>
      <c r="L98" s="43">
        <v>0</v>
      </c>
      <c r="M98" s="43">
        <v>0</v>
      </c>
      <c r="N98" s="43">
        <v>0</v>
      </c>
      <c r="O98" s="43">
        <v>0</v>
      </c>
      <c r="P98" s="43">
        <v>6</v>
      </c>
      <c r="Q98" s="43">
        <v>6</v>
      </c>
      <c r="R98" s="43">
        <v>6</v>
      </c>
      <c r="S98" s="43">
        <v>6</v>
      </c>
      <c r="T98" s="43">
        <v>6</v>
      </c>
      <c r="U98" s="43">
        <v>6</v>
      </c>
      <c r="V98" s="43">
        <v>9</v>
      </c>
      <c r="W98" s="43">
        <v>6</v>
      </c>
      <c r="X98" s="43">
        <v>9</v>
      </c>
      <c r="Y98" s="43">
        <v>9</v>
      </c>
      <c r="Z98" s="43">
        <v>9</v>
      </c>
      <c r="AA98" s="43">
        <v>9</v>
      </c>
    </row>
    <row r="99" spans="1:27" x14ac:dyDescent="0.25">
      <c r="A99" s="115" t="s">
        <v>41</v>
      </c>
      <c r="B99" s="115" t="s">
        <v>616</v>
      </c>
      <c r="C99" s="115" t="s">
        <v>620</v>
      </c>
      <c r="D99" s="43">
        <v>0</v>
      </c>
      <c r="E99" s="43">
        <v>0</v>
      </c>
      <c r="F99" s="43">
        <v>0</v>
      </c>
      <c r="G99" s="43">
        <v>6</v>
      </c>
      <c r="H99" s="43">
        <v>33</v>
      </c>
      <c r="I99" s="43">
        <v>33</v>
      </c>
      <c r="J99" s="43">
        <v>30</v>
      </c>
      <c r="K99" s="43">
        <v>24</v>
      </c>
      <c r="L99" s="43">
        <v>27</v>
      </c>
      <c r="M99" s="43">
        <v>72</v>
      </c>
      <c r="N99" s="43">
        <v>81</v>
      </c>
      <c r="O99" s="43">
        <v>45</v>
      </c>
      <c r="P99" s="43">
        <v>45</v>
      </c>
      <c r="Q99" s="43">
        <v>33</v>
      </c>
      <c r="R99" s="43">
        <v>27</v>
      </c>
      <c r="S99" s="43">
        <v>39</v>
      </c>
      <c r="T99" s="43">
        <v>36</v>
      </c>
      <c r="U99" s="43">
        <v>36</v>
      </c>
      <c r="V99" s="43">
        <v>30</v>
      </c>
      <c r="W99" s="43">
        <v>39</v>
      </c>
      <c r="X99" s="43">
        <v>39</v>
      </c>
      <c r="Y99" s="43">
        <v>63</v>
      </c>
      <c r="Z99" s="43">
        <v>78</v>
      </c>
      <c r="AA99" s="43">
        <v>63</v>
      </c>
    </row>
    <row r="100" spans="1:27" x14ac:dyDescent="0.25">
      <c r="A100" s="115" t="s">
        <v>41</v>
      </c>
      <c r="B100" s="115" t="s">
        <v>616</v>
      </c>
      <c r="C100" s="115" t="s">
        <v>619</v>
      </c>
      <c r="D100" s="43">
        <v>15</v>
      </c>
      <c r="E100" s="43">
        <v>18</v>
      </c>
      <c r="F100" s="43">
        <v>24</v>
      </c>
      <c r="G100" s="43">
        <v>33</v>
      </c>
      <c r="H100" s="43">
        <v>66</v>
      </c>
      <c r="I100" s="43">
        <v>84</v>
      </c>
      <c r="J100" s="43">
        <v>90</v>
      </c>
      <c r="K100" s="43">
        <v>111</v>
      </c>
      <c r="L100" s="43">
        <v>123</v>
      </c>
      <c r="M100" s="43">
        <v>222</v>
      </c>
      <c r="N100" s="43">
        <v>252</v>
      </c>
      <c r="O100" s="43">
        <v>216</v>
      </c>
      <c r="P100" s="43">
        <v>240</v>
      </c>
      <c r="Q100" s="43">
        <v>252</v>
      </c>
      <c r="R100" s="43">
        <v>264</v>
      </c>
      <c r="S100" s="43">
        <v>273</v>
      </c>
      <c r="T100" s="43">
        <v>297</v>
      </c>
      <c r="U100" s="43">
        <v>309</v>
      </c>
      <c r="V100" s="43">
        <v>303</v>
      </c>
      <c r="W100" s="43">
        <v>300</v>
      </c>
      <c r="X100" s="43">
        <v>312</v>
      </c>
      <c r="Y100" s="43">
        <v>396</v>
      </c>
      <c r="Z100" s="43">
        <v>393</v>
      </c>
      <c r="AA100" s="43">
        <v>366</v>
      </c>
    </row>
    <row r="101" spans="1:27" x14ac:dyDescent="0.25">
      <c r="A101" s="115" t="s">
        <v>41</v>
      </c>
      <c r="B101" s="115" t="s">
        <v>616</v>
      </c>
      <c r="C101" s="115" t="s">
        <v>10</v>
      </c>
      <c r="D101" s="43">
        <v>0</v>
      </c>
      <c r="E101" s="43">
        <v>0</v>
      </c>
      <c r="F101" s="43">
        <v>0</v>
      </c>
      <c r="G101" s="43">
        <v>9</v>
      </c>
      <c r="H101" s="43">
        <v>9</v>
      </c>
      <c r="I101" s="43">
        <v>12</v>
      </c>
      <c r="J101" s="43">
        <v>9</v>
      </c>
      <c r="K101" s="43">
        <v>12</v>
      </c>
      <c r="L101" s="43">
        <v>9</v>
      </c>
      <c r="M101" s="43">
        <v>12</v>
      </c>
      <c r="N101" s="43">
        <v>15</v>
      </c>
      <c r="O101" s="43">
        <v>15</v>
      </c>
      <c r="P101" s="43">
        <v>18</v>
      </c>
      <c r="Q101" s="43">
        <v>18</v>
      </c>
      <c r="R101" s="43">
        <v>15</v>
      </c>
      <c r="S101" s="43">
        <v>18</v>
      </c>
      <c r="T101" s="43">
        <v>18</v>
      </c>
      <c r="U101" s="43">
        <v>18</v>
      </c>
      <c r="V101" s="43">
        <v>18</v>
      </c>
      <c r="W101" s="43">
        <v>21</v>
      </c>
      <c r="X101" s="43">
        <v>21</v>
      </c>
      <c r="Y101" s="43">
        <v>18</v>
      </c>
      <c r="Z101" s="43">
        <v>12</v>
      </c>
      <c r="AA101" s="43">
        <v>18</v>
      </c>
    </row>
    <row r="102" spans="1:27" x14ac:dyDescent="0.25">
      <c r="A102" s="115" t="s">
        <v>41</v>
      </c>
      <c r="B102" s="115" t="s">
        <v>616</v>
      </c>
      <c r="C102" s="115" t="s">
        <v>123</v>
      </c>
      <c r="D102" s="43">
        <v>0</v>
      </c>
      <c r="E102" s="43">
        <v>9</v>
      </c>
      <c r="F102" s="43">
        <v>18</v>
      </c>
      <c r="G102" s="43">
        <v>33</v>
      </c>
      <c r="H102" s="43">
        <v>165</v>
      </c>
      <c r="I102" s="43">
        <v>192</v>
      </c>
      <c r="J102" s="43">
        <v>117</v>
      </c>
      <c r="K102" s="43">
        <v>102</v>
      </c>
      <c r="L102" s="43">
        <v>126</v>
      </c>
      <c r="M102" s="43">
        <v>309</v>
      </c>
      <c r="N102" s="43">
        <v>363</v>
      </c>
      <c r="O102" s="43">
        <v>195</v>
      </c>
      <c r="P102" s="43">
        <v>138</v>
      </c>
      <c r="Q102" s="43">
        <v>141</v>
      </c>
      <c r="R102" s="43">
        <v>141</v>
      </c>
      <c r="S102" s="43">
        <v>147</v>
      </c>
      <c r="T102" s="43">
        <v>180</v>
      </c>
      <c r="U102" s="43">
        <v>180</v>
      </c>
      <c r="V102" s="43">
        <v>153</v>
      </c>
      <c r="W102" s="43">
        <v>159</v>
      </c>
      <c r="X102" s="43">
        <v>177</v>
      </c>
      <c r="Y102" s="43">
        <v>300</v>
      </c>
      <c r="Z102" s="43">
        <v>306</v>
      </c>
      <c r="AA102" s="43">
        <v>222</v>
      </c>
    </row>
    <row r="103" spans="1:27" x14ac:dyDescent="0.25">
      <c r="A103" s="115" t="s">
        <v>41</v>
      </c>
      <c r="B103" s="115" t="s">
        <v>616</v>
      </c>
      <c r="C103" s="115" t="s">
        <v>618</v>
      </c>
      <c r="D103" s="43">
        <v>0</v>
      </c>
      <c r="E103" s="43">
        <v>54</v>
      </c>
      <c r="F103" s="43">
        <v>123</v>
      </c>
      <c r="G103" s="43">
        <v>246</v>
      </c>
      <c r="H103" s="43">
        <v>411</v>
      </c>
      <c r="I103" s="43">
        <v>486</v>
      </c>
      <c r="J103" s="43">
        <v>537</v>
      </c>
      <c r="K103" s="43">
        <v>555</v>
      </c>
      <c r="L103" s="43">
        <v>681</v>
      </c>
      <c r="M103" s="43">
        <v>807</v>
      </c>
      <c r="N103" s="43">
        <v>834</v>
      </c>
      <c r="O103" s="43">
        <v>858</v>
      </c>
      <c r="P103" s="43">
        <v>792</v>
      </c>
      <c r="Q103" s="43">
        <v>780</v>
      </c>
      <c r="R103" s="43">
        <v>780</v>
      </c>
      <c r="S103" s="43">
        <v>783</v>
      </c>
      <c r="T103" s="43">
        <v>789</v>
      </c>
      <c r="U103" s="43">
        <v>807</v>
      </c>
      <c r="V103" s="43">
        <v>804</v>
      </c>
      <c r="W103" s="43">
        <v>792</v>
      </c>
      <c r="X103" s="43">
        <v>831</v>
      </c>
      <c r="Y103" s="43">
        <v>849</v>
      </c>
      <c r="Z103" s="43">
        <v>846</v>
      </c>
      <c r="AA103" s="43">
        <v>840</v>
      </c>
    </row>
    <row r="104" spans="1:27" x14ac:dyDescent="0.25">
      <c r="A104" s="115" t="s">
        <v>41</v>
      </c>
      <c r="B104" s="115" t="s">
        <v>616</v>
      </c>
      <c r="C104" s="115" t="s">
        <v>8</v>
      </c>
      <c r="D104" s="43">
        <v>0</v>
      </c>
      <c r="E104" s="43">
        <v>6</v>
      </c>
      <c r="F104" s="43">
        <v>12</v>
      </c>
      <c r="G104" s="43">
        <v>12</v>
      </c>
      <c r="H104" s="43">
        <v>24</v>
      </c>
      <c r="I104" s="43">
        <v>24</v>
      </c>
      <c r="J104" s="43">
        <v>24</v>
      </c>
      <c r="K104" s="43">
        <v>27</v>
      </c>
      <c r="L104" s="43">
        <v>39</v>
      </c>
      <c r="M104" s="43">
        <v>60</v>
      </c>
      <c r="N104" s="43">
        <v>48</v>
      </c>
      <c r="O104" s="43">
        <v>60</v>
      </c>
      <c r="P104" s="43">
        <v>57</v>
      </c>
      <c r="Q104" s="43">
        <v>66</v>
      </c>
      <c r="R104" s="43">
        <v>63</v>
      </c>
      <c r="S104" s="43">
        <v>57</v>
      </c>
      <c r="T104" s="43">
        <v>66</v>
      </c>
      <c r="U104" s="43">
        <v>72</v>
      </c>
      <c r="V104" s="43">
        <v>78</v>
      </c>
      <c r="W104" s="43">
        <v>75</v>
      </c>
      <c r="X104" s="43">
        <v>84</v>
      </c>
      <c r="Y104" s="43">
        <v>99</v>
      </c>
      <c r="Z104" s="43">
        <v>99</v>
      </c>
      <c r="AA104" s="43">
        <v>99</v>
      </c>
    </row>
    <row r="105" spans="1:27" x14ac:dyDescent="0.25">
      <c r="A105" s="115" t="s">
        <v>41</v>
      </c>
      <c r="B105" s="115" t="s">
        <v>616</v>
      </c>
      <c r="C105" s="115" t="s">
        <v>611</v>
      </c>
      <c r="D105" s="43">
        <v>1938</v>
      </c>
      <c r="E105" s="43">
        <v>1872</v>
      </c>
      <c r="F105" s="43">
        <v>1782</v>
      </c>
      <c r="G105" s="43">
        <v>1623</v>
      </c>
      <c r="H105" s="43">
        <v>1251</v>
      </c>
      <c r="I105" s="43">
        <v>1110</v>
      </c>
      <c r="J105" s="43">
        <v>1125</v>
      </c>
      <c r="K105" s="43">
        <v>1104</v>
      </c>
      <c r="L105" s="43">
        <v>921</v>
      </c>
      <c r="M105" s="43">
        <v>444</v>
      </c>
      <c r="N105" s="43">
        <v>312</v>
      </c>
      <c r="O105" s="43">
        <v>498</v>
      </c>
      <c r="P105" s="43">
        <v>594</v>
      </c>
      <c r="Q105" s="43">
        <v>597</v>
      </c>
      <c r="R105" s="43">
        <v>591</v>
      </c>
      <c r="S105" s="43">
        <v>570</v>
      </c>
      <c r="T105" s="43">
        <v>507</v>
      </c>
      <c r="U105" s="43">
        <v>474</v>
      </c>
      <c r="V105" s="43">
        <v>504</v>
      </c>
      <c r="W105" s="43">
        <v>501</v>
      </c>
      <c r="X105" s="43">
        <v>429</v>
      </c>
      <c r="Y105" s="43">
        <v>186</v>
      </c>
      <c r="Z105" s="43">
        <v>159</v>
      </c>
      <c r="AA105" s="43">
        <v>255</v>
      </c>
    </row>
    <row r="106" spans="1:27" x14ac:dyDescent="0.25">
      <c r="A106" s="115" t="s">
        <v>41</v>
      </c>
      <c r="B106" s="115" t="s">
        <v>616</v>
      </c>
      <c r="C106" s="115" t="s">
        <v>612</v>
      </c>
      <c r="D106" s="43">
        <v>0</v>
      </c>
      <c r="E106" s="43">
        <v>0</v>
      </c>
      <c r="F106" s="43">
        <v>6</v>
      </c>
      <c r="G106" s="43">
        <v>12</v>
      </c>
      <c r="H106" s="43">
        <v>15</v>
      </c>
      <c r="I106" s="43">
        <v>24</v>
      </c>
      <c r="J106" s="43">
        <v>39</v>
      </c>
      <c r="K106" s="43">
        <v>42</v>
      </c>
      <c r="L106" s="43">
        <v>45</v>
      </c>
      <c r="M106" s="43">
        <v>45</v>
      </c>
      <c r="N106" s="43">
        <v>72</v>
      </c>
      <c r="O106" s="43">
        <v>81</v>
      </c>
      <c r="P106" s="43">
        <v>81</v>
      </c>
      <c r="Q106" s="43">
        <v>81</v>
      </c>
      <c r="R106" s="43">
        <v>81</v>
      </c>
      <c r="S106" s="43">
        <v>78</v>
      </c>
      <c r="T106" s="43">
        <v>66</v>
      </c>
      <c r="U106" s="43">
        <v>60</v>
      </c>
      <c r="V106" s="43">
        <v>72</v>
      </c>
      <c r="W106" s="43">
        <v>69</v>
      </c>
      <c r="X106" s="43">
        <v>66</v>
      </c>
      <c r="Y106" s="43">
        <v>45</v>
      </c>
      <c r="Z106" s="43">
        <v>60</v>
      </c>
      <c r="AA106" s="43">
        <v>90</v>
      </c>
    </row>
    <row r="107" spans="1:27" x14ac:dyDescent="0.25">
      <c r="A107" s="115" t="s">
        <v>41</v>
      </c>
      <c r="B107" s="115" t="s">
        <v>616</v>
      </c>
      <c r="C107" s="115" t="s">
        <v>12</v>
      </c>
      <c r="D107" s="43">
        <v>39</v>
      </c>
      <c r="E107" s="43">
        <v>36</v>
      </c>
      <c r="F107" s="43">
        <v>33</v>
      </c>
      <c r="G107" s="43">
        <v>30</v>
      </c>
      <c r="H107" s="43">
        <v>27</v>
      </c>
      <c r="I107" s="43">
        <v>24</v>
      </c>
      <c r="J107" s="43">
        <v>24</v>
      </c>
      <c r="K107" s="43">
        <v>21</v>
      </c>
      <c r="L107" s="43">
        <v>24</v>
      </c>
      <c r="M107" s="43">
        <v>21</v>
      </c>
      <c r="N107" s="43">
        <v>21</v>
      </c>
      <c r="O107" s="43">
        <v>24</v>
      </c>
      <c r="P107" s="43">
        <v>27</v>
      </c>
      <c r="Q107" s="43">
        <v>27</v>
      </c>
      <c r="R107" s="43">
        <v>27</v>
      </c>
      <c r="S107" s="43">
        <v>30</v>
      </c>
      <c r="T107" s="43">
        <v>30</v>
      </c>
      <c r="U107" s="43">
        <v>33</v>
      </c>
      <c r="V107" s="43">
        <v>30</v>
      </c>
      <c r="W107" s="43">
        <v>36</v>
      </c>
      <c r="X107" s="43">
        <v>33</v>
      </c>
      <c r="Y107" s="43">
        <v>36</v>
      </c>
      <c r="Z107" s="43">
        <v>36</v>
      </c>
      <c r="AA107" s="43">
        <v>36</v>
      </c>
    </row>
    <row r="108" spans="1:27" x14ac:dyDescent="0.25">
      <c r="A108" s="115" t="s">
        <v>41</v>
      </c>
      <c r="B108" s="115" t="s">
        <v>10</v>
      </c>
      <c r="C108" s="115" t="s">
        <v>615</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c r="Z108" s="43">
        <v>0</v>
      </c>
      <c r="AA108" s="43">
        <v>0</v>
      </c>
    </row>
    <row r="109" spans="1:27" x14ac:dyDescent="0.25">
      <c r="A109" s="115" t="s">
        <v>41</v>
      </c>
      <c r="B109" s="115" t="s">
        <v>10</v>
      </c>
      <c r="C109" s="115" t="s">
        <v>25</v>
      </c>
      <c r="D109" s="43">
        <v>0</v>
      </c>
      <c r="E109" s="43">
        <v>0</v>
      </c>
      <c r="F109" s="43">
        <v>0</v>
      </c>
      <c r="G109" s="43">
        <v>0</v>
      </c>
      <c r="H109" s="43">
        <v>0</v>
      </c>
      <c r="I109" s="43">
        <v>0</v>
      </c>
      <c r="J109" s="43">
        <v>0</v>
      </c>
      <c r="K109" s="43">
        <v>0</v>
      </c>
      <c r="L109" s="43">
        <v>0</v>
      </c>
      <c r="M109" s="43">
        <v>0</v>
      </c>
      <c r="N109" s="43">
        <v>0</v>
      </c>
      <c r="O109" s="43">
        <v>0</v>
      </c>
      <c r="P109" s="43">
        <v>0</v>
      </c>
      <c r="Q109" s="43">
        <v>6</v>
      </c>
      <c r="R109" s="43">
        <v>9</v>
      </c>
      <c r="S109" s="43">
        <v>9</v>
      </c>
      <c r="T109" s="43">
        <v>9</v>
      </c>
      <c r="U109" s="43">
        <v>9</v>
      </c>
      <c r="V109" s="43">
        <v>9</v>
      </c>
      <c r="W109" s="43">
        <v>9</v>
      </c>
      <c r="X109" s="43">
        <v>9</v>
      </c>
      <c r="Y109" s="43">
        <v>9</v>
      </c>
      <c r="Z109" s="43">
        <v>12</v>
      </c>
      <c r="AA109" s="43">
        <v>12</v>
      </c>
    </row>
    <row r="110" spans="1:27" x14ac:dyDescent="0.25">
      <c r="A110" s="115" t="s">
        <v>41</v>
      </c>
      <c r="B110" s="115" t="s">
        <v>10</v>
      </c>
      <c r="C110" s="115" t="s">
        <v>620</v>
      </c>
      <c r="D110" s="43">
        <v>0</v>
      </c>
      <c r="E110" s="43">
        <v>0</v>
      </c>
      <c r="F110" s="43">
        <v>0</v>
      </c>
      <c r="G110" s="43">
        <v>0</v>
      </c>
      <c r="H110" s="43">
        <v>0</v>
      </c>
      <c r="I110" s="43">
        <v>0</v>
      </c>
      <c r="J110" s="43">
        <v>0</v>
      </c>
      <c r="K110" s="43">
        <v>6</v>
      </c>
      <c r="L110" s="43">
        <v>12</v>
      </c>
      <c r="M110" s="43">
        <v>9</v>
      </c>
      <c r="N110" s="43">
        <v>9</v>
      </c>
      <c r="O110" s="43">
        <v>0</v>
      </c>
      <c r="P110" s="43">
        <v>9</v>
      </c>
      <c r="Q110" s="43">
        <v>6</v>
      </c>
      <c r="R110" s="43">
        <v>6</v>
      </c>
      <c r="S110" s="43">
        <v>9</v>
      </c>
      <c r="T110" s="43">
        <v>12</v>
      </c>
      <c r="U110" s="43">
        <v>15</v>
      </c>
      <c r="V110" s="43">
        <v>0</v>
      </c>
      <c r="W110" s="43">
        <v>9</v>
      </c>
      <c r="X110" s="43">
        <v>9</v>
      </c>
      <c r="Y110" s="43">
        <v>9</v>
      </c>
      <c r="Z110" s="43">
        <v>15</v>
      </c>
      <c r="AA110" s="43">
        <v>15</v>
      </c>
    </row>
    <row r="111" spans="1:27" x14ac:dyDescent="0.25">
      <c r="A111" s="115" t="s">
        <v>41</v>
      </c>
      <c r="B111" s="115" t="s">
        <v>10</v>
      </c>
      <c r="C111" s="115" t="s">
        <v>619</v>
      </c>
      <c r="D111" s="43">
        <v>0</v>
      </c>
      <c r="E111" s="43">
        <v>0</v>
      </c>
      <c r="F111" s="43">
        <v>0</v>
      </c>
      <c r="G111" s="43">
        <v>12</v>
      </c>
      <c r="H111" s="43">
        <v>15</v>
      </c>
      <c r="I111" s="43">
        <v>21</v>
      </c>
      <c r="J111" s="43">
        <v>27</v>
      </c>
      <c r="K111" s="43">
        <v>36</v>
      </c>
      <c r="L111" s="43">
        <v>39</v>
      </c>
      <c r="M111" s="43">
        <v>45</v>
      </c>
      <c r="N111" s="43">
        <v>51</v>
      </c>
      <c r="O111" s="43">
        <v>63</v>
      </c>
      <c r="P111" s="43">
        <v>72</v>
      </c>
      <c r="Q111" s="43">
        <v>84</v>
      </c>
      <c r="R111" s="43">
        <v>87</v>
      </c>
      <c r="S111" s="43">
        <v>87</v>
      </c>
      <c r="T111" s="43">
        <v>87</v>
      </c>
      <c r="U111" s="43">
        <v>87</v>
      </c>
      <c r="V111" s="43">
        <v>96</v>
      </c>
      <c r="W111" s="43">
        <v>108</v>
      </c>
      <c r="X111" s="43">
        <v>108</v>
      </c>
      <c r="Y111" s="43">
        <v>102</v>
      </c>
      <c r="Z111" s="43">
        <v>102</v>
      </c>
      <c r="AA111" s="43">
        <v>105</v>
      </c>
    </row>
    <row r="112" spans="1:27" x14ac:dyDescent="0.25">
      <c r="A112" s="115" t="s">
        <v>41</v>
      </c>
      <c r="B112" s="115" t="s">
        <v>10</v>
      </c>
      <c r="C112" s="115" t="s">
        <v>10</v>
      </c>
      <c r="D112" s="43">
        <v>1587</v>
      </c>
      <c r="E112" s="43">
        <v>1326</v>
      </c>
      <c r="F112" s="43">
        <v>1077</v>
      </c>
      <c r="G112" s="43">
        <v>906</v>
      </c>
      <c r="H112" s="43">
        <v>789</v>
      </c>
      <c r="I112" s="43">
        <v>699</v>
      </c>
      <c r="J112" s="43">
        <v>621</v>
      </c>
      <c r="K112" s="43">
        <v>582</v>
      </c>
      <c r="L112" s="43">
        <v>555</v>
      </c>
      <c r="M112" s="43">
        <v>525</v>
      </c>
      <c r="N112" s="43">
        <v>501</v>
      </c>
      <c r="O112" s="43">
        <v>468</v>
      </c>
      <c r="P112" s="43">
        <v>459</v>
      </c>
      <c r="Q112" s="43">
        <v>462</v>
      </c>
      <c r="R112" s="43">
        <v>456</v>
      </c>
      <c r="S112" s="43">
        <v>465</v>
      </c>
      <c r="T112" s="43">
        <v>480</v>
      </c>
      <c r="U112" s="43">
        <v>483</v>
      </c>
      <c r="V112" s="43">
        <v>495</v>
      </c>
      <c r="W112" s="43">
        <v>474</v>
      </c>
      <c r="X112" s="43">
        <v>453</v>
      </c>
      <c r="Y112" s="43">
        <v>441</v>
      </c>
      <c r="Z112" s="43">
        <v>426</v>
      </c>
      <c r="AA112" s="43">
        <v>402</v>
      </c>
    </row>
    <row r="113" spans="1:27" x14ac:dyDescent="0.25">
      <c r="A113" s="115" t="s">
        <v>41</v>
      </c>
      <c r="B113" s="115" t="s">
        <v>10</v>
      </c>
      <c r="C113" s="115" t="s">
        <v>123</v>
      </c>
      <c r="D113" s="43">
        <v>18</v>
      </c>
      <c r="E113" s="43">
        <v>48</v>
      </c>
      <c r="F113" s="43">
        <v>60</v>
      </c>
      <c r="G113" s="43">
        <v>69</v>
      </c>
      <c r="H113" s="43">
        <v>69</v>
      </c>
      <c r="I113" s="43">
        <v>75</v>
      </c>
      <c r="J113" s="43">
        <v>72</v>
      </c>
      <c r="K113" s="43">
        <v>81</v>
      </c>
      <c r="L113" s="43">
        <v>75</v>
      </c>
      <c r="M113" s="43">
        <v>75</v>
      </c>
      <c r="N113" s="43">
        <v>66</v>
      </c>
      <c r="O113" s="43">
        <v>69</v>
      </c>
      <c r="P113" s="43">
        <v>75</v>
      </c>
      <c r="Q113" s="43">
        <v>69</v>
      </c>
      <c r="R113" s="43">
        <v>60</v>
      </c>
      <c r="S113" s="43">
        <v>69</v>
      </c>
      <c r="T113" s="43">
        <v>72</v>
      </c>
      <c r="U113" s="43">
        <v>78</v>
      </c>
      <c r="V113" s="43">
        <v>84</v>
      </c>
      <c r="W113" s="43">
        <v>87</v>
      </c>
      <c r="X113" s="43">
        <v>96</v>
      </c>
      <c r="Y113" s="43">
        <v>108</v>
      </c>
      <c r="Z113" s="43">
        <v>111</v>
      </c>
      <c r="AA113" s="43">
        <v>117</v>
      </c>
    </row>
    <row r="114" spans="1:27" x14ac:dyDescent="0.25">
      <c r="A114" s="115" t="s">
        <v>41</v>
      </c>
      <c r="B114" s="115" t="s">
        <v>10</v>
      </c>
      <c r="C114" s="115" t="s">
        <v>618</v>
      </c>
      <c r="D114" s="43">
        <v>0</v>
      </c>
      <c r="E114" s="43">
        <v>234</v>
      </c>
      <c r="F114" s="43">
        <v>456</v>
      </c>
      <c r="G114" s="43">
        <v>615</v>
      </c>
      <c r="H114" s="43">
        <v>729</v>
      </c>
      <c r="I114" s="43">
        <v>804</v>
      </c>
      <c r="J114" s="43">
        <v>876</v>
      </c>
      <c r="K114" s="43">
        <v>900</v>
      </c>
      <c r="L114" s="43">
        <v>921</v>
      </c>
      <c r="M114" s="43">
        <v>939</v>
      </c>
      <c r="N114" s="43">
        <v>963</v>
      </c>
      <c r="O114" s="43">
        <v>981</v>
      </c>
      <c r="P114" s="43">
        <v>972</v>
      </c>
      <c r="Q114" s="43">
        <v>963</v>
      </c>
      <c r="R114" s="43">
        <v>963</v>
      </c>
      <c r="S114" s="43">
        <v>951</v>
      </c>
      <c r="T114" s="43">
        <v>927</v>
      </c>
      <c r="U114" s="43">
        <v>915</v>
      </c>
      <c r="V114" s="43">
        <v>894</v>
      </c>
      <c r="W114" s="43">
        <v>897</v>
      </c>
      <c r="X114" s="43">
        <v>906</v>
      </c>
      <c r="Y114" s="43">
        <v>903</v>
      </c>
      <c r="Z114" s="43">
        <v>909</v>
      </c>
      <c r="AA114" s="43">
        <v>924</v>
      </c>
    </row>
    <row r="115" spans="1:27" x14ac:dyDescent="0.25">
      <c r="A115" s="115" t="s">
        <v>41</v>
      </c>
      <c r="B115" s="115" t="s">
        <v>10</v>
      </c>
      <c r="C115" s="115" t="s">
        <v>8</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c r="Z115" s="43">
        <v>0</v>
      </c>
      <c r="AA115" s="43">
        <v>0</v>
      </c>
    </row>
    <row r="116" spans="1:27" x14ac:dyDescent="0.25">
      <c r="A116" s="115" t="s">
        <v>41</v>
      </c>
      <c r="B116" s="115" t="s">
        <v>10</v>
      </c>
      <c r="C116" s="115" t="s">
        <v>611</v>
      </c>
      <c r="D116" s="43">
        <v>0</v>
      </c>
      <c r="E116" s="43">
        <v>0</v>
      </c>
      <c r="F116" s="43">
        <v>0</v>
      </c>
      <c r="G116" s="43">
        <v>6</v>
      </c>
      <c r="H116" s="43">
        <v>0</v>
      </c>
      <c r="I116" s="43">
        <v>0</v>
      </c>
      <c r="J116" s="43">
        <v>6</v>
      </c>
      <c r="K116" s="43">
        <v>0</v>
      </c>
      <c r="L116" s="43">
        <v>0</v>
      </c>
      <c r="M116" s="43">
        <v>6</v>
      </c>
      <c r="N116" s="43">
        <v>6</v>
      </c>
      <c r="O116" s="43">
        <v>9</v>
      </c>
      <c r="P116" s="43">
        <v>12</v>
      </c>
      <c r="Q116" s="43">
        <v>9</v>
      </c>
      <c r="R116" s="43">
        <v>12</v>
      </c>
      <c r="S116" s="43">
        <v>9</v>
      </c>
      <c r="T116" s="43">
        <v>12</v>
      </c>
      <c r="U116" s="43">
        <v>12</v>
      </c>
      <c r="V116" s="43">
        <v>18</v>
      </c>
      <c r="W116" s="43">
        <v>18</v>
      </c>
      <c r="X116" s="43">
        <v>24</v>
      </c>
      <c r="Y116" s="43">
        <v>24</v>
      </c>
      <c r="Z116" s="43">
        <v>27</v>
      </c>
      <c r="AA116" s="43">
        <v>24</v>
      </c>
    </row>
    <row r="117" spans="1:27" x14ac:dyDescent="0.25">
      <c r="A117" s="115" t="s">
        <v>41</v>
      </c>
      <c r="B117" s="115" t="s">
        <v>10</v>
      </c>
      <c r="C117" s="115" t="s">
        <v>612</v>
      </c>
      <c r="D117" s="43">
        <v>0</v>
      </c>
      <c r="E117" s="43">
        <v>0</v>
      </c>
      <c r="F117" s="43">
        <v>0</v>
      </c>
      <c r="G117" s="43">
        <v>0</v>
      </c>
      <c r="H117" s="43">
        <v>0</v>
      </c>
      <c r="I117" s="43">
        <v>0</v>
      </c>
      <c r="J117" s="43">
        <v>0</v>
      </c>
      <c r="K117" s="43">
        <v>0</v>
      </c>
      <c r="L117" s="43">
        <v>9</v>
      </c>
      <c r="M117" s="43">
        <v>9</v>
      </c>
      <c r="N117" s="43">
        <v>9</v>
      </c>
      <c r="O117" s="43">
        <v>6</v>
      </c>
      <c r="P117" s="43">
        <v>6</v>
      </c>
      <c r="Q117" s="43">
        <v>6</v>
      </c>
      <c r="R117" s="43">
        <v>12</v>
      </c>
      <c r="S117" s="43">
        <v>12</v>
      </c>
      <c r="T117" s="43">
        <v>9</v>
      </c>
      <c r="U117" s="43">
        <v>9</v>
      </c>
      <c r="V117" s="43">
        <v>0</v>
      </c>
      <c r="W117" s="43">
        <v>0</v>
      </c>
      <c r="X117" s="43">
        <v>6</v>
      </c>
      <c r="Y117" s="43">
        <v>6</v>
      </c>
      <c r="Z117" s="43">
        <v>0</v>
      </c>
      <c r="AA117" s="43">
        <v>0</v>
      </c>
    </row>
    <row r="118" spans="1:27" x14ac:dyDescent="0.25">
      <c r="A118" s="115" t="s">
        <v>41</v>
      </c>
      <c r="B118" s="115" t="s">
        <v>10</v>
      </c>
      <c r="C118" s="115" t="s">
        <v>12</v>
      </c>
      <c r="D118" s="43">
        <v>0</v>
      </c>
      <c r="E118" s="43">
        <v>0</v>
      </c>
      <c r="F118" s="43">
        <v>0</v>
      </c>
      <c r="G118" s="43">
        <v>0</v>
      </c>
      <c r="H118" s="43">
        <v>0</v>
      </c>
      <c r="I118" s="43">
        <v>0</v>
      </c>
      <c r="J118" s="43">
        <v>0</v>
      </c>
      <c r="K118" s="43">
        <v>0</v>
      </c>
      <c r="L118" s="43">
        <v>0</v>
      </c>
      <c r="M118" s="43">
        <v>0</v>
      </c>
      <c r="N118" s="43">
        <v>0</v>
      </c>
      <c r="O118" s="43">
        <v>0</v>
      </c>
      <c r="P118" s="43">
        <v>0</v>
      </c>
      <c r="Q118" s="43">
        <v>0</v>
      </c>
      <c r="R118" s="43">
        <v>0</v>
      </c>
      <c r="S118" s="43">
        <v>0</v>
      </c>
      <c r="T118" s="43">
        <v>0</v>
      </c>
      <c r="U118" s="43">
        <v>0</v>
      </c>
      <c r="V118" s="43">
        <v>6</v>
      </c>
      <c r="W118" s="43">
        <v>6</v>
      </c>
      <c r="X118" s="43">
        <v>0</v>
      </c>
      <c r="Y118" s="43">
        <v>6</v>
      </c>
      <c r="Z118" s="43">
        <v>0</v>
      </c>
      <c r="AA118" s="43">
        <v>0</v>
      </c>
    </row>
    <row r="119" spans="1:27" x14ac:dyDescent="0.25">
      <c r="A119" s="115" t="s">
        <v>41</v>
      </c>
      <c r="B119" s="115" t="s">
        <v>617</v>
      </c>
      <c r="C119" s="115" t="s">
        <v>615</v>
      </c>
      <c r="D119" s="43">
        <v>0</v>
      </c>
      <c r="E119" s="43">
        <v>21</v>
      </c>
      <c r="F119" s="43">
        <v>30</v>
      </c>
      <c r="G119" s="43">
        <v>30</v>
      </c>
      <c r="H119" s="43">
        <v>48</v>
      </c>
      <c r="I119" s="43">
        <v>54</v>
      </c>
      <c r="J119" s="43">
        <v>54</v>
      </c>
      <c r="K119" s="43">
        <v>66</v>
      </c>
      <c r="L119" s="43">
        <v>81</v>
      </c>
      <c r="M119" s="43">
        <v>81</v>
      </c>
      <c r="N119" s="43">
        <v>96</v>
      </c>
      <c r="O119" s="43">
        <v>96</v>
      </c>
      <c r="P119" s="43">
        <v>123</v>
      </c>
      <c r="Q119" s="43">
        <v>135</v>
      </c>
      <c r="R119" s="43">
        <v>135</v>
      </c>
      <c r="S119" s="43">
        <v>147</v>
      </c>
      <c r="T119" s="43">
        <v>156</v>
      </c>
      <c r="U119" s="43">
        <v>156</v>
      </c>
      <c r="V119" s="43">
        <v>183</v>
      </c>
      <c r="W119" s="43">
        <v>192</v>
      </c>
      <c r="X119" s="43">
        <v>189</v>
      </c>
      <c r="Y119" s="43">
        <v>207</v>
      </c>
      <c r="Z119" s="43">
        <v>222</v>
      </c>
      <c r="AA119" s="43">
        <v>222</v>
      </c>
    </row>
    <row r="120" spans="1:27" x14ac:dyDescent="0.25">
      <c r="A120" s="115" t="s">
        <v>41</v>
      </c>
      <c r="B120" s="115" t="s">
        <v>617</v>
      </c>
      <c r="C120" s="115" t="s">
        <v>25</v>
      </c>
      <c r="D120" s="43">
        <v>0</v>
      </c>
      <c r="E120" s="43">
        <v>0</v>
      </c>
      <c r="F120" s="43">
        <v>0</v>
      </c>
      <c r="G120" s="43">
        <v>0</v>
      </c>
      <c r="H120" s="43">
        <v>9</v>
      </c>
      <c r="I120" s="43">
        <v>18</v>
      </c>
      <c r="J120" s="43">
        <v>18</v>
      </c>
      <c r="K120" s="43">
        <v>18</v>
      </c>
      <c r="L120" s="43">
        <v>21</v>
      </c>
      <c r="M120" s="43">
        <v>24</v>
      </c>
      <c r="N120" s="43">
        <v>27</v>
      </c>
      <c r="O120" s="43">
        <v>33</v>
      </c>
      <c r="P120" s="43">
        <v>36</v>
      </c>
      <c r="Q120" s="43">
        <v>39</v>
      </c>
      <c r="R120" s="43">
        <v>42</v>
      </c>
      <c r="S120" s="43">
        <v>42</v>
      </c>
      <c r="T120" s="43">
        <v>48</v>
      </c>
      <c r="U120" s="43">
        <v>51</v>
      </c>
      <c r="V120" s="43">
        <v>51</v>
      </c>
      <c r="W120" s="43">
        <v>57</v>
      </c>
      <c r="X120" s="43">
        <v>57</v>
      </c>
      <c r="Y120" s="43">
        <v>57</v>
      </c>
      <c r="Z120" s="43">
        <v>57</v>
      </c>
      <c r="AA120" s="43">
        <v>60</v>
      </c>
    </row>
    <row r="121" spans="1:27" x14ac:dyDescent="0.25">
      <c r="A121" s="115" t="s">
        <v>41</v>
      </c>
      <c r="B121" s="115" t="s">
        <v>617</v>
      </c>
      <c r="C121" s="115" t="s">
        <v>620</v>
      </c>
      <c r="D121" s="43">
        <v>0</v>
      </c>
      <c r="E121" s="43">
        <v>180</v>
      </c>
      <c r="F121" s="43">
        <v>189</v>
      </c>
      <c r="G121" s="43">
        <v>201</v>
      </c>
      <c r="H121" s="43">
        <v>228</v>
      </c>
      <c r="I121" s="43">
        <v>216</v>
      </c>
      <c r="J121" s="43">
        <v>222</v>
      </c>
      <c r="K121" s="43">
        <v>225</v>
      </c>
      <c r="L121" s="43">
        <v>201</v>
      </c>
      <c r="M121" s="43">
        <v>210</v>
      </c>
      <c r="N121" s="43">
        <v>210</v>
      </c>
      <c r="O121" s="43">
        <v>210</v>
      </c>
      <c r="P121" s="43">
        <v>177</v>
      </c>
      <c r="Q121" s="43">
        <v>204</v>
      </c>
      <c r="R121" s="43">
        <v>213</v>
      </c>
      <c r="S121" s="43">
        <v>213</v>
      </c>
      <c r="T121" s="43">
        <v>204</v>
      </c>
      <c r="U121" s="43">
        <v>195</v>
      </c>
      <c r="V121" s="43">
        <v>204</v>
      </c>
      <c r="W121" s="43">
        <v>204</v>
      </c>
      <c r="X121" s="43">
        <v>195</v>
      </c>
      <c r="Y121" s="43">
        <v>195</v>
      </c>
      <c r="Z121" s="43">
        <v>195</v>
      </c>
      <c r="AA121" s="43">
        <v>210</v>
      </c>
    </row>
    <row r="122" spans="1:27" x14ac:dyDescent="0.25">
      <c r="A122" s="115" t="s">
        <v>41</v>
      </c>
      <c r="B122" s="115" t="s">
        <v>617</v>
      </c>
      <c r="C122" s="115" t="s">
        <v>619</v>
      </c>
      <c r="D122" s="43">
        <v>0</v>
      </c>
      <c r="E122" s="43">
        <v>204</v>
      </c>
      <c r="F122" s="43">
        <v>333</v>
      </c>
      <c r="G122" s="43">
        <v>414</v>
      </c>
      <c r="H122" s="43">
        <v>471</v>
      </c>
      <c r="I122" s="43">
        <v>552</v>
      </c>
      <c r="J122" s="43">
        <v>591</v>
      </c>
      <c r="K122" s="43">
        <v>621</v>
      </c>
      <c r="L122" s="43">
        <v>675</v>
      </c>
      <c r="M122" s="43">
        <v>690</v>
      </c>
      <c r="N122" s="43">
        <v>732</v>
      </c>
      <c r="O122" s="43">
        <v>786</v>
      </c>
      <c r="P122" s="43">
        <v>819</v>
      </c>
      <c r="Q122" s="43">
        <v>807</v>
      </c>
      <c r="R122" s="43">
        <v>822</v>
      </c>
      <c r="S122" s="43">
        <v>849</v>
      </c>
      <c r="T122" s="43">
        <v>891</v>
      </c>
      <c r="U122" s="43">
        <v>951</v>
      </c>
      <c r="V122" s="43">
        <v>978</v>
      </c>
      <c r="W122" s="43">
        <v>996</v>
      </c>
      <c r="X122" s="43">
        <v>1023</v>
      </c>
      <c r="Y122" s="43">
        <v>1026</v>
      </c>
      <c r="Z122" s="43">
        <v>1032</v>
      </c>
      <c r="AA122" s="43">
        <v>1044</v>
      </c>
    </row>
    <row r="123" spans="1:27" x14ac:dyDescent="0.25">
      <c r="A123" s="115" t="s">
        <v>41</v>
      </c>
      <c r="B123" s="115" t="s">
        <v>617</v>
      </c>
      <c r="C123" s="115" t="s">
        <v>10</v>
      </c>
      <c r="D123" s="43">
        <v>0</v>
      </c>
      <c r="E123" s="43">
        <v>39</v>
      </c>
      <c r="F123" s="43">
        <v>57</v>
      </c>
      <c r="G123" s="43">
        <v>63</v>
      </c>
      <c r="H123" s="43">
        <v>63</v>
      </c>
      <c r="I123" s="43">
        <v>78</v>
      </c>
      <c r="J123" s="43">
        <v>90</v>
      </c>
      <c r="K123" s="43">
        <v>87</v>
      </c>
      <c r="L123" s="43">
        <v>90</v>
      </c>
      <c r="M123" s="43">
        <v>87</v>
      </c>
      <c r="N123" s="43">
        <v>96</v>
      </c>
      <c r="O123" s="43">
        <v>102</v>
      </c>
      <c r="P123" s="43">
        <v>96</v>
      </c>
      <c r="Q123" s="43">
        <v>96</v>
      </c>
      <c r="R123" s="43">
        <v>90</v>
      </c>
      <c r="S123" s="43">
        <v>93</v>
      </c>
      <c r="T123" s="43">
        <v>87</v>
      </c>
      <c r="U123" s="43">
        <v>96</v>
      </c>
      <c r="V123" s="43">
        <v>105</v>
      </c>
      <c r="W123" s="43">
        <v>111</v>
      </c>
      <c r="X123" s="43">
        <v>99</v>
      </c>
      <c r="Y123" s="43">
        <v>102</v>
      </c>
      <c r="Z123" s="43">
        <v>99</v>
      </c>
      <c r="AA123" s="43">
        <v>99</v>
      </c>
    </row>
    <row r="124" spans="1:27" x14ac:dyDescent="0.25">
      <c r="A124" s="115" t="s">
        <v>41</v>
      </c>
      <c r="B124" s="115" t="s">
        <v>617</v>
      </c>
      <c r="C124" s="115" t="s">
        <v>123</v>
      </c>
      <c r="D124" s="43">
        <v>7455</v>
      </c>
      <c r="E124" s="43">
        <v>6165</v>
      </c>
      <c r="F124" s="43">
        <v>5463</v>
      </c>
      <c r="G124" s="43">
        <v>5058</v>
      </c>
      <c r="H124" s="43">
        <v>4740</v>
      </c>
      <c r="I124" s="43">
        <v>4446</v>
      </c>
      <c r="J124" s="43">
        <v>4263</v>
      </c>
      <c r="K124" s="43">
        <v>4107</v>
      </c>
      <c r="L124" s="43">
        <v>3960</v>
      </c>
      <c r="M124" s="43">
        <v>3864</v>
      </c>
      <c r="N124" s="43">
        <v>3720</v>
      </c>
      <c r="O124" s="43">
        <v>3669</v>
      </c>
      <c r="P124" s="43">
        <v>3600</v>
      </c>
      <c r="Q124" s="43">
        <v>3525</v>
      </c>
      <c r="R124" s="43">
        <v>3459</v>
      </c>
      <c r="S124" s="43">
        <v>3420</v>
      </c>
      <c r="T124" s="43">
        <v>3390</v>
      </c>
      <c r="U124" s="43">
        <v>3303</v>
      </c>
      <c r="V124" s="43">
        <v>3264</v>
      </c>
      <c r="W124" s="43">
        <v>3240</v>
      </c>
      <c r="X124" s="43">
        <v>3195</v>
      </c>
      <c r="Y124" s="43">
        <v>3174</v>
      </c>
      <c r="Z124" s="43">
        <v>3141</v>
      </c>
      <c r="AA124" s="43">
        <v>3141</v>
      </c>
    </row>
    <row r="125" spans="1:27" x14ac:dyDescent="0.25">
      <c r="A125" s="115" t="s">
        <v>41</v>
      </c>
      <c r="B125" s="115" t="s">
        <v>617</v>
      </c>
      <c r="C125" s="115" t="s">
        <v>618</v>
      </c>
      <c r="D125" s="43">
        <v>0</v>
      </c>
      <c r="E125" s="43">
        <v>831</v>
      </c>
      <c r="F125" s="43">
        <v>1359</v>
      </c>
      <c r="G125" s="43">
        <v>1671</v>
      </c>
      <c r="H125" s="43">
        <v>1881</v>
      </c>
      <c r="I125" s="43">
        <v>2052</v>
      </c>
      <c r="J125" s="43">
        <v>2184</v>
      </c>
      <c r="K125" s="43">
        <v>2274</v>
      </c>
      <c r="L125" s="43">
        <v>2346</v>
      </c>
      <c r="M125" s="43">
        <v>2412</v>
      </c>
      <c r="N125" s="43">
        <v>2463</v>
      </c>
      <c r="O125" s="43">
        <v>2481</v>
      </c>
      <c r="P125" s="43">
        <v>2502</v>
      </c>
      <c r="Q125" s="43">
        <v>2535</v>
      </c>
      <c r="R125" s="43">
        <v>2559</v>
      </c>
      <c r="S125" s="43">
        <v>2571</v>
      </c>
      <c r="T125" s="43">
        <v>2580</v>
      </c>
      <c r="U125" s="43">
        <v>2598</v>
      </c>
      <c r="V125" s="43">
        <v>2583</v>
      </c>
      <c r="W125" s="43">
        <v>2571</v>
      </c>
      <c r="X125" s="43">
        <v>2616</v>
      </c>
      <c r="Y125" s="43">
        <v>2607</v>
      </c>
      <c r="Z125" s="43">
        <v>2607</v>
      </c>
      <c r="AA125" s="43">
        <v>2610</v>
      </c>
    </row>
    <row r="126" spans="1:27" x14ac:dyDescent="0.25">
      <c r="A126" s="115" t="s">
        <v>41</v>
      </c>
      <c r="B126" s="115" t="s">
        <v>617</v>
      </c>
      <c r="C126" s="115" t="s">
        <v>8</v>
      </c>
      <c r="D126" s="43">
        <v>288</v>
      </c>
      <c r="E126" s="43">
        <v>333</v>
      </c>
      <c r="F126" s="43">
        <v>348</v>
      </c>
      <c r="G126" s="43">
        <v>348</v>
      </c>
      <c r="H126" s="43">
        <v>354</v>
      </c>
      <c r="I126" s="43">
        <v>375</v>
      </c>
      <c r="J126" s="43">
        <v>354</v>
      </c>
      <c r="K126" s="43">
        <v>366</v>
      </c>
      <c r="L126" s="43">
        <v>372</v>
      </c>
      <c r="M126" s="43">
        <v>357</v>
      </c>
      <c r="N126" s="43">
        <v>366</v>
      </c>
      <c r="O126" s="43">
        <v>351</v>
      </c>
      <c r="P126" s="43">
        <v>348</v>
      </c>
      <c r="Q126" s="43">
        <v>348</v>
      </c>
      <c r="R126" s="43">
        <v>372</v>
      </c>
      <c r="S126" s="43">
        <v>369</v>
      </c>
      <c r="T126" s="43">
        <v>360</v>
      </c>
      <c r="U126" s="43">
        <v>375</v>
      </c>
      <c r="V126" s="43">
        <v>360</v>
      </c>
      <c r="W126" s="43">
        <v>369</v>
      </c>
      <c r="X126" s="43">
        <v>381</v>
      </c>
      <c r="Y126" s="43">
        <v>378</v>
      </c>
      <c r="Z126" s="43">
        <v>384</v>
      </c>
      <c r="AA126" s="43">
        <v>363</v>
      </c>
    </row>
    <row r="127" spans="1:27" x14ac:dyDescent="0.25">
      <c r="A127" s="115" t="s">
        <v>41</v>
      </c>
      <c r="B127" s="115" t="s">
        <v>617</v>
      </c>
      <c r="C127" s="115" t="s">
        <v>611</v>
      </c>
      <c r="D127" s="43">
        <v>93</v>
      </c>
      <c r="E127" s="43">
        <v>117</v>
      </c>
      <c r="F127" s="43">
        <v>129</v>
      </c>
      <c r="G127" s="43">
        <v>141</v>
      </c>
      <c r="H127" s="43">
        <v>147</v>
      </c>
      <c r="I127" s="43">
        <v>168</v>
      </c>
      <c r="J127" s="43">
        <v>183</v>
      </c>
      <c r="K127" s="43">
        <v>195</v>
      </c>
      <c r="L127" s="43">
        <v>207</v>
      </c>
      <c r="M127" s="43">
        <v>216</v>
      </c>
      <c r="N127" s="43">
        <v>222</v>
      </c>
      <c r="O127" s="43">
        <v>219</v>
      </c>
      <c r="P127" s="43">
        <v>216</v>
      </c>
      <c r="Q127" s="43">
        <v>231</v>
      </c>
      <c r="R127" s="43">
        <v>237</v>
      </c>
      <c r="S127" s="43">
        <v>222</v>
      </c>
      <c r="T127" s="43">
        <v>213</v>
      </c>
      <c r="U127" s="43">
        <v>204</v>
      </c>
      <c r="V127" s="43">
        <v>204</v>
      </c>
      <c r="W127" s="43">
        <v>201</v>
      </c>
      <c r="X127" s="43">
        <v>189</v>
      </c>
      <c r="Y127" s="43">
        <v>189</v>
      </c>
      <c r="Z127" s="43">
        <v>186</v>
      </c>
      <c r="AA127" s="43">
        <v>174</v>
      </c>
    </row>
    <row r="128" spans="1:27" x14ac:dyDescent="0.25">
      <c r="A128" s="115" t="s">
        <v>41</v>
      </c>
      <c r="B128" s="115" t="s">
        <v>617</v>
      </c>
      <c r="C128" s="115" t="s">
        <v>612</v>
      </c>
      <c r="D128" s="43">
        <v>177</v>
      </c>
      <c r="E128" s="43">
        <v>150</v>
      </c>
      <c r="F128" s="43">
        <v>135</v>
      </c>
      <c r="G128" s="43">
        <v>123</v>
      </c>
      <c r="H128" s="43">
        <v>114</v>
      </c>
      <c r="I128" s="43">
        <v>102</v>
      </c>
      <c r="J128" s="43">
        <v>108</v>
      </c>
      <c r="K128" s="43">
        <v>99</v>
      </c>
      <c r="L128" s="43">
        <v>105</v>
      </c>
      <c r="M128" s="43">
        <v>108</v>
      </c>
      <c r="N128" s="43">
        <v>114</v>
      </c>
      <c r="O128" s="43">
        <v>108</v>
      </c>
      <c r="P128" s="43">
        <v>120</v>
      </c>
      <c r="Q128" s="43">
        <v>117</v>
      </c>
      <c r="R128" s="43">
        <v>120</v>
      </c>
      <c r="S128" s="43">
        <v>114</v>
      </c>
      <c r="T128" s="43">
        <v>114</v>
      </c>
      <c r="U128" s="43">
        <v>111</v>
      </c>
      <c r="V128" s="43">
        <v>108</v>
      </c>
      <c r="W128" s="43">
        <v>111</v>
      </c>
      <c r="X128" s="43">
        <v>111</v>
      </c>
      <c r="Y128" s="43">
        <v>114</v>
      </c>
      <c r="Z128" s="43">
        <v>114</v>
      </c>
      <c r="AA128" s="43">
        <v>111</v>
      </c>
    </row>
    <row r="129" spans="1:27" x14ac:dyDescent="0.25">
      <c r="A129" s="115" t="s">
        <v>41</v>
      </c>
      <c r="B129" s="115" t="s">
        <v>617</v>
      </c>
      <c r="C129" s="115" t="s">
        <v>12</v>
      </c>
      <c r="D129" s="43">
        <v>144</v>
      </c>
      <c r="E129" s="43">
        <v>117</v>
      </c>
      <c r="F129" s="43">
        <v>108</v>
      </c>
      <c r="G129" s="43">
        <v>102</v>
      </c>
      <c r="H129" s="43">
        <v>102</v>
      </c>
      <c r="I129" s="43">
        <v>93</v>
      </c>
      <c r="J129" s="43">
        <v>87</v>
      </c>
      <c r="K129" s="43">
        <v>90</v>
      </c>
      <c r="L129" s="43">
        <v>99</v>
      </c>
      <c r="M129" s="43">
        <v>105</v>
      </c>
      <c r="N129" s="43">
        <v>105</v>
      </c>
      <c r="O129" s="43">
        <v>102</v>
      </c>
      <c r="P129" s="43">
        <v>114</v>
      </c>
      <c r="Q129" s="43">
        <v>114</v>
      </c>
      <c r="R129" s="43">
        <v>111</v>
      </c>
      <c r="S129" s="43">
        <v>114</v>
      </c>
      <c r="T129" s="43">
        <v>114</v>
      </c>
      <c r="U129" s="43">
        <v>114</v>
      </c>
      <c r="V129" s="43">
        <v>111</v>
      </c>
      <c r="W129" s="43">
        <v>108</v>
      </c>
      <c r="X129" s="43">
        <v>99</v>
      </c>
      <c r="Y129" s="43">
        <v>105</v>
      </c>
      <c r="Z129" s="43">
        <v>111</v>
      </c>
      <c r="AA129" s="43">
        <v>120</v>
      </c>
    </row>
    <row r="130" spans="1:27" x14ac:dyDescent="0.25">
      <c r="A130" s="115" t="s">
        <v>41</v>
      </c>
      <c r="B130" s="115" t="s">
        <v>613</v>
      </c>
      <c r="C130" s="115" t="s">
        <v>615</v>
      </c>
      <c r="D130" s="43">
        <v>0</v>
      </c>
      <c r="E130" s="43">
        <v>6</v>
      </c>
      <c r="F130" s="43">
        <v>9</v>
      </c>
      <c r="G130" s="43">
        <v>9</v>
      </c>
      <c r="H130" s="43">
        <v>9</v>
      </c>
      <c r="I130" s="43">
        <v>12</v>
      </c>
      <c r="J130" s="43">
        <v>15</v>
      </c>
      <c r="K130" s="43">
        <v>15</v>
      </c>
      <c r="L130" s="43">
        <v>15</v>
      </c>
      <c r="M130" s="43">
        <v>15</v>
      </c>
      <c r="N130" s="43">
        <v>18</v>
      </c>
      <c r="O130" s="43">
        <v>18</v>
      </c>
      <c r="P130" s="43">
        <v>21</v>
      </c>
      <c r="Q130" s="43">
        <v>24</v>
      </c>
      <c r="R130" s="43">
        <v>24</v>
      </c>
      <c r="S130" s="43">
        <v>27</v>
      </c>
      <c r="T130" s="43">
        <v>30</v>
      </c>
      <c r="U130" s="43">
        <v>30</v>
      </c>
      <c r="V130" s="43">
        <v>33</v>
      </c>
      <c r="W130" s="43">
        <v>36</v>
      </c>
      <c r="X130" s="43">
        <v>33</v>
      </c>
      <c r="Y130" s="43">
        <v>36</v>
      </c>
      <c r="Z130" s="43">
        <v>36</v>
      </c>
      <c r="AA130" s="43">
        <v>36</v>
      </c>
    </row>
    <row r="131" spans="1:27" x14ac:dyDescent="0.25">
      <c r="A131" s="115" t="s">
        <v>41</v>
      </c>
      <c r="B131" s="115" t="s">
        <v>613</v>
      </c>
      <c r="C131" s="115" t="s">
        <v>25</v>
      </c>
      <c r="D131" s="43">
        <v>0</v>
      </c>
      <c r="E131" s="43">
        <v>0</v>
      </c>
      <c r="F131" s="43">
        <v>0</v>
      </c>
      <c r="G131" s="43">
        <v>0</v>
      </c>
      <c r="H131" s="43">
        <v>0</v>
      </c>
      <c r="I131" s="43">
        <v>0</v>
      </c>
      <c r="J131" s="43">
        <v>0</v>
      </c>
      <c r="K131" s="43">
        <v>0</v>
      </c>
      <c r="L131" s="43">
        <v>0</v>
      </c>
      <c r="M131" s="43">
        <v>0</v>
      </c>
      <c r="N131" s="43">
        <v>0</v>
      </c>
      <c r="O131" s="43">
        <v>0</v>
      </c>
      <c r="P131" s="43">
        <v>6</v>
      </c>
      <c r="Q131" s="43">
        <v>6</v>
      </c>
      <c r="R131" s="43">
        <v>6</v>
      </c>
      <c r="S131" s="43">
        <v>6</v>
      </c>
      <c r="T131" s="43">
        <v>6</v>
      </c>
      <c r="U131" s="43">
        <v>6</v>
      </c>
      <c r="V131" s="43">
        <v>9</v>
      </c>
      <c r="W131" s="43">
        <v>9</v>
      </c>
      <c r="X131" s="43">
        <v>9</v>
      </c>
      <c r="Y131" s="43">
        <v>9</v>
      </c>
      <c r="Z131" s="43">
        <v>9</v>
      </c>
      <c r="AA131" s="43">
        <v>9</v>
      </c>
    </row>
    <row r="132" spans="1:27" x14ac:dyDescent="0.25">
      <c r="A132" s="115" t="s">
        <v>41</v>
      </c>
      <c r="B132" s="115" t="s">
        <v>613</v>
      </c>
      <c r="C132" s="115" t="s">
        <v>620</v>
      </c>
      <c r="D132" s="43">
        <v>966</v>
      </c>
      <c r="E132" s="43">
        <v>387</v>
      </c>
      <c r="F132" s="43">
        <v>315</v>
      </c>
      <c r="G132" s="43">
        <v>267</v>
      </c>
      <c r="H132" s="43">
        <v>225</v>
      </c>
      <c r="I132" s="43">
        <v>210</v>
      </c>
      <c r="J132" s="43">
        <v>222</v>
      </c>
      <c r="K132" s="43">
        <v>177</v>
      </c>
      <c r="L132" s="43">
        <v>147</v>
      </c>
      <c r="M132" s="43">
        <v>147</v>
      </c>
      <c r="N132" s="43">
        <v>138</v>
      </c>
      <c r="O132" s="43">
        <v>156</v>
      </c>
      <c r="P132" s="43">
        <v>129</v>
      </c>
      <c r="Q132" s="43">
        <v>114</v>
      </c>
      <c r="R132" s="43">
        <v>117</v>
      </c>
      <c r="S132" s="43">
        <v>114</v>
      </c>
      <c r="T132" s="43">
        <v>117</v>
      </c>
      <c r="U132" s="43">
        <v>96</v>
      </c>
      <c r="V132" s="43">
        <v>123</v>
      </c>
      <c r="W132" s="43">
        <v>114</v>
      </c>
      <c r="X132" s="43">
        <v>96</v>
      </c>
      <c r="Y132" s="43">
        <v>108</v>
      </c>
      <c r="Z132" s="43">
        <v>96</v>
      </c>
      <c r="AA132" s="43">
        <v>96</v>
      </c>
    </row>
    <row r="133" spans="1:27" x14ac:dyDescent="0.25">
      <c r="A133" s="115" t="s">
        <v>41</v>
      </c>
      <c r="B133" s="115" t="s">
        <v>613</v>
      </c>
      <c r="C133" s="115" t="s">
        <v>619</v>
      </c>
      <c r="D133" s="43">
        <v>495</v>
      </c>
      <c r="E133" s="43">
        <v>747</v>
      </c>
      <c r="F133" s="43">
        <v>711</v>
      </c>
      <c r="G133" s="43">
        <v>672</v>
      </c>
      <c r="H133" s="43">
        <v>666</v>
      </c>
      <c r="I133" s="43">
        <v>645</v>
      </c>
      <c r="J133" s="43">
        <v>615</v>
      </c>
      <c r="K133" s="43">
        <v>624</v>
      </c>
      <c r="L133" s="43">
        <v>624</v>
      </c>
      <c r="M133" s="43">
        <v>621</v>
      </c>
      <c r="N133" s="43">
        <v>606</v>
      </c>
      <c r="O133" s="43">
        <v>570</v>
      </c>
      <c r="P133" s="43">
        <v>594</v>
      </c>
      <c r="Q133" s="43">
        <v>609</v>
      </c>
      <c r="R133" s="43">
        <v>588</v>
      </c>
      <c r="S133" s="43">
        <v>588</v>
      </c>
      <c r="T133" s="43">
        <v>582</v>
      </c>
      <c r="U133" s="43">
        <v>597</v>
      </c>
      <c r="V133" s="43">
        <v>564</v>
      </c>
      <c r="W133" s="43">
        <v>567</v>
      </c>
      <c r="X133" s="43">
        <v>567</v>
      </c>
      <c r="Y133" s="43">
        <v>573</v>
      </c>
      <c r="Z133" s="43">
        <v>585</v>
      </c>
      <c r="AA133" s="43">
        <v>564</v>
      </c>
    </row>
    <row r="134" spans="1:27" x14ac:dyDescent="0.25">
      <c r="A134" s="115" t="s">
        <v>41</v>
      </c>
      <c r="B134" s="115" t="s">
        <v>613</v>
      </c>
      <c r="C134" s="115" t="s">
        <v>10</v>
      </c>
      <c r="D134" s="43">
        <v>0</v>
      </c>
      <c r="E134" s="43">
        <v>0</v>
      </c>
      <c r="F134" s="43">
        <v>6</v>
      </c>
      <c r="G134" s="43">
        <v>9</v>
      </c>
      <c r="H134" s="43">
        <v>9</v>
      </c>
      <c r="I134" s="43">
        <v>6</v>
      </c>
      <c r="J134" s="43">
        <v>6</v>
      </c>
      <c r="K134" s="43">
        <v>9</v>
      </c>
      <c r="L134" s="43">
        <v>6</v>
      </c>
      <c r="M134" s="43">
        <v>6</v>
      </c>
      <c r="N134" s="43">
        <v>9</v>
      </c>
      <c r="O134" s="43">
        <v>9</v>
      </c>
      <c r="P134" s="43">
        <v>9</v>
      </c>
      <c r="Q134" s="43">
        <v>9</v>
      </c>
      <c r="R134" s="43">
        <v>9</v>
      </c>
      <c r="S134" s="43">
        <v>6</v>
      </c>
      <c r="T134" s="43">
        <v>6</v>
      </c>
      <c r="U134" s="43">
        <v>9</v>
      </c>
      <c r="V134" s="43">
        <v>6</v>
      </c>
      <c r="W134" s="43">
        <v>9</v>
      </c>
      <c r="X134" s="43">
        <v>12</v>
      </c>
      <c r="Y134" s="43">
        <v>12</v>
      </c>
      <c r="Z134" s="43">
        <v>12</v>
      </c>
      <c r="AA134" s="43">
        <v>9</v>
      </c>
    </row>
    <row r="135" spans="1:27" x14ac:dyDescent="0.25">
      <c r="A135" s="115" t="s">
        <v>41</v>
      </c>
      <c r="B135" s="115" t="s">
        <v>613</v>
      </c>
      <c r="C135" s="115" t="s">
        <v>123</v>
      </c>
      <c r="D135" s="43">
        <v>0</v>
      </c>
      <c r="E135" s="43">
        <v>183</v>
      </c>
      <c r="F135" s="43">
        <v>192</v>
      </c>
      <c r="G135" s="43">
        <v>192</v>
      </c>
      <c r="H135" s="43">
        <v>195</v>
      </c>
      <c r="I135" s="43">
        <v>189</v>
      </c>
      <c r="J135" s="43">
        <v>174</v>
      </c>
      <c r="K135" s="43">
        <v>192</v>
      </c>
      <c r="L135" s="43">
        <v>207</v>
      </c>
      <c r="M135" s="43">
        <v>180</v>
      </c>
      <c r="N135" s="43">
        <v>186</v>
      </c>
      <c r="O135" s="43">
        <v>195</v>
      </c>
      <c r="P135" s="43">
        <v>186</v>
      </c>
      <c r="Q135" s="43">
        <v>195</v>
      </c>
      <c r="R135" s="43">
        <v>198</v>
      </c>
      <c r="S135" s="43">
        <v>198</v>
      </c>
      <c r="T135" s="43">
        <v>201</v>
      </c>
      <c r="U135" s="43">
        <v>213</v>
      </c>
      <c r="V135" s="43">
        <v>204</v>
      </c>
      <c r="W135" s="43">
        <v>210</v>
      </c>
      <c r="X135" s="43">
        <v>219</v>
      </c>
      <c r="Y135" s="43">
        <v>216</v>
      </c>
      <c r="Z135" s="43">
        <v>225</v>
      </c>
      <c r="AA135" s="43">
        <v>249</v>
      </c>
    </row>
    <row r="136" spans="1:27" x14ac:dyDescent="0.25">
      <c r="A136" s="115" t="s">
        <v>41</v>
      </c>
      <c r="B136" s="115" t="s">
        <v>613</v>
      </c>
      <c r="C136" s="115" t="s">
        <v>618</v>
      </c>
      <c r="D136" s="43">
        <v>0</v>
      </c>
      <c r="E136" s="43">
        <v>126</v>
      </c>
      <c r="F136" s="43">
        <v>207</v>
      </c>
      <c r="G136" s="43">
        <v>276</v>
      </c>
      <c r="H136" s="43">
        <v>318</v>
      </c>
      <c r="I136" s="43">
        <v>351</v>
      </c>
      <c r="J136" s="43">
        <v>378</v>
      </c>
      <c r="K136" s="43">
        <v>396</v>
      </c>
      <c r="L136" s="43">
        <v>411</v>
      </c>
      <c r="M136" s="43">
        <v>432</v>
      </c>
      <c r="N136" s="43">
        <v>435</v>
      </c>
      <c r="O136" s="43">
        <v>438</v>
      </c>
      <c r="P136" s="43">
        <v>444</v>
      </c>
      <c r="Q136" s="43">
        <v>438</v>
      </c>
      <c r="R136" s="43">
        <v>441</v>
      </c>
      <c r="S136" s="43">
        <v>459</v>
      </c>
      <c r="T136" s="43">
        <v>456</v>
      </c>
      <c r="U136" s="43">
        <v>453</v>
      </c>
      <c r="V136" s="43">
        <v>456</v>
      </c>
      <c r="W136" s="43">
        <v>453</v>
      </c>
      <c r="X136" s="43">
        <v>468</v>
      </c>
      <c r="Y136" s="43">
        <v>456</v>
      </c>
      <c r="Z136" s="43">
        <v>450</v>
      </c>
      <c r="AA136" s="43">
        <v>447</v>
      </c>
    </row>
    <row r="137" spans="1:27" x14ac:dyDescent="0.25">
      <c r="A137" s="115" t="s">
        <v>41</v>
      </c>
      <c r="B137" s="115" t="s">
        <v>613</v>
      </c>
      <c r="C137" s="115" t="s">
        <v>8</v>
      </c>
      <c r="D137" s="43">
        <v>0</v>
      </c>
      <c r="E137" s="43">
        <v>15</v>
      </c>
      <c r="F137" s="43">
        <v>24</v>
      </c>
      <c r="G137" s="43">
        <v>30</v>
      </c>
      <c r="H137" s="43">
        <v>33</v>
      </c>
      <c r="I137" s="43">
        <v>33</v>
      </c>
      <c r="J137" s="43">
        <v>33</v>
      </c>
      <c r="K137" s="43">
        <v>33</v>
      </c>
      <c r="L137" s="43">
        <v>33</v>
      </c>
      <c r="M137" s="43">
        <v>36</v>
      </c>
      <c r="N137" s="43">
        <v>42</v>
      </c>
      <c r="O137" s="43">
        <v>48</v>
      </c>
      <c r="P137" s="43">
        <v>54</v>
      </c>
      <c r="Q137" s="43">
        <v>54</v>
      </c>
      <c r="R137" s="43">
        <v>63</v>
      </c>
      <c r="S137" s="43">
        <v>57</v>
      </c>
      <c r="T137" s="43">
        <v>60</v>
      </c>
      <c r="U137" s="43">
        <v>69</v>
      </c>
      <c r="V137" s="43">
        <v>78</v>
      </c>
      <c r="W137" s="43">
        <v>72</v>
      </c>
      <c r="X137" s="43">
        <v>69</v>
      </c>
      <c r="Y137" s="43">
        <v>66</v>
      </c>
      <c r="Z137" s="43">
        <v>63</v>
      </c>
      <c r="AA137" s="43">
        <v>63</v>
      </c>
    </row>
    <row r="138" spans="1:27" x14ac:dyDescent="0.25">
      <c r="A138" s="115" t="s">
        <v>41</v>
      </c>
      <c r="B138" s="115" t="s">
        <v>613</v>
      </c>
      <c r="C138" s="115" t="s">
        <v>611</v>
      </c>
      <c r="D138" s="43">
        <v>18</v>
      </c>
      <c r="E138" s="43">
        <v>27</v>
      </c>
      <c r="F138" s="43">
        <v>30</v>
      </c>
      <c r="G138" s="43">
        <v>36</v>
      </c>
      <c r="H138" s="43">
        <v>36</v>
      </c>
      <c r="I138" s="43">
        <v>45</v>
      </c>
      <c r="J138" s="43">
        <v>51</v>
      </c>
      <c r="K138" s="43">
        <v>51</v>
      </c>
      <c r="L138" s="43">
        <v>54</v>
      </c>
      <c r="M138" s="43">
        <v>57</v>
      </c>
      <c r="N138" s="43">
        <v>57</v>
      </c>
      <c r="O138" s="43">
        <v>57</v>
      </c>
      <c r="P138" s="43">
        <v>57</v>
      </c>
      <c r="Q138" s="43">
        <v>51</v>
      </c>
      <c r="R138" s="43">
        <v>54</v>
      </c>
      <c r="S138" s="43">
        <v>51</v>
      </c>
      <c r="T138" s="43">
        <v>48</v>
      </c>
      <c r="U138" s="43">
        <v>42</v>
      </c>
      <c r="V138" s="43">
        <v>42</v>
      </c>
      <c r="W138" s="43">
        <v>45</v>
      </c>
      <c r="X138" s="43">
        <v>42</v>
      </c>
      <c r="Y138" s="43">
        <v>39</v>
      </c>
      <c r="Z138" s="43">
        <v>39</v>
      </c>
      <c r="AA138" s="43">
        <v>36</v>
      </c>
    </row>
    <row r="139" spans="1:27" x14ac:dyDescent="0.25">
      <c r="A139" s="115" t="s">
        <v>41</v>
      </c>
      <c r="B139" s="115" t="s">
        <v>613</v>
      </c>
      <c r="C139" s="115" t="s">
        <v>612</v>
      </c>
      <c r="D139" s="43">
        <v>39</v>
      </c>
      <c r="E139" s="43">
        <v>33</v>
      </c>
      <c r="F139" s="43">
        <v>30</v>
      </c>
      <c r="G139" s="43">
        <v>33</v>
      </c>
      <c r="H139" s="43">
        <v>33</v>
      </c>
      <c r="I139" s="43">
        <v>30</v>
      </c>
      <c r="J139" s="43">
        <v>30</v>
      </c>
      <c r="K139" s="43">
        <v>27</v>
      </c>
      <c r="L139" s="43">
        <v>30</v>
      </c>
      <c r="M139" s="43">
        <v>33</v>
      </c>
      <c r="N139" s="43">
        <v>33</v>
      </c>
      <c r="O139" s="43">
        <v>36</v>
      </c>
      <c r="P139" s="43">
        <v>33</v>
      </c>
      <c r="Q139" s="43">
        <v>33</v>
      </c>
      <c r="R139" s="43">
        <v>30</v>
      </c>
      <c r="S139" s="43">
        <v>30</v>
      </c>
      <c r="T139" s="43">
        <v>27</v>
      </c>
      <c r="U139" s="43">
        <v>30</v>
      </c>
      <c r="V139" s="43">
        <v>24</v>
      </c>
      <c r="W139" s="43">
        <v>24</v>
      </c>
      <c r="X139" s="43">
        <v>24</v>
      </c>
      <c r="Y139" s="43">
        <v>30</v>
      </c>
      <c r="Z139" s="43">
        <v>27</v>
      </c>
      <c r="AA139" s="43">
        <v>24</v>
      </c>
    </row>
    <row r="140" spans="1:27" x14ac:dyDescent="0.25">
      <c r="A140" s="115" t="s">
        <v>41</v>
      </c>
      <c r="B140" s="115" t="s">
        <v>613</v>
      </c>
      <c r="C140" s="115" t="s">
        <v>12</v>
      </c>
      <c r="D140" s="43">
        <v>54</v>
      </c>
      <c r="E140" s="43">
        <v>51</v>
      </c>
      <c r="F140" s="43">
        <v>51</v>
      </c>
      <c r="G140" s="43">
        <v>51</v>
      </c>
      <c r="H140" s="43">
        <v>48</v>
      </c>
      <c r="I140" s="43">
        <v>51</v>
      </c>
      <c r="J140" s="43">
        <v>48</v>
      </c>
      <c r="K140" s="43">
        <v>42</v>
      </c>
      <c r="L140" s="43">
        <v>48</v>
      </c>
      <c r="M140" s="43">
        <v>45</v>
      </c>
      <c r="N140" s="43">
        <v>48</v>
      </c>
      <c r="O140" s="43">
        <v>48</v>
      </c>
      <c r="P140" s="43">
        <v>42</v>
      </c>
      <c r="Q140" s="43">
        <v>45</v>
      </c>
      <c r="R140" s="43">
        <v>45</v>
      </c>
      <c r="S140" s="43">
        <v>36</v>
      </c>
      <c r="T140" s="43">
        <v>36</v>
      </c>
      <c r="U140" s="43">
        <v>36</v>
      </c>
      <c r="V140" s="43">
        <v>42</v>
      </c>
      <c r="W140" s="43">
        <v>36</v>
      </c>
      <c r="X140" s="43">
        <v>39</v>
      </c>
      <c r="Y140" s="43">
        <v>42</v>
      </c>
      <c r="Z140" s="43">
        <v>36</v>
      </c>
      <c r="AA140" s="43">
        <v>39</v>
      </c>
    </row>
    <row r="141" spans="1:27" x14ac:dyDescent="0.25">
      <c r="A141" s="115" t="s">
        <v>41</v>
      </c>
      <c r="B141" s="115" t="s">
        <v>8</v>
      </c>
      <c r="C141" s="115" t="s">
        <v>615</v>
      </c>
      <c r="D141" s="43">
        <v>0</v>
      </c>
      <c r="E141" s="43">
        <v>0</v>
      </c>
      <c r="F141" s="43">
        <v>6</v>
      </c>
      <c r="G141" s="43">
        <v>6</v>
      </c>
      <c r="H141" s="43">
        <v>18</v>
      </c>
      <c r="I141" s="43">
        <v>18</v>
      </c>
      <c r="J141" s="43">
        <v>18</v>
      </c>
      <c r="K141" s="43">
        <v>36</v>
      </c>
      <c r="L141" s="43">
        <v>42</v>
      </c>
      <c r="M141" s="43">
        <v>45</v>
      </c>
      <c r="N141" s="43">
        <v>48</v>
      </c>
      <c r="O141" s="43">
        <v>48</v>
      </c>
      <c r="P141" s="43">
        <v>54</v>
      </c>
      <c r="Q141" s="43">
        <v>54</v>
      </c>
      <c r="R141" s="43">
        <v>57</v>
      </c>
      <c r="S141" s="43">
        <v>60</v>
      </c>
      <c r="T141" s="43">
        <v>66</v>
      </c>
      <c r="U141" s="43">
        <v>66</v>
      </c>
      <c r="V141" s="43">
        <v>69</v>
      </c>
      <c r="W141" s="43">
        <v>72</v>
      </c>
      <c r="X141" s="43">
        <v>72</v>
      </c>
      <c r="Y141" s="43">
        <v>81</v>
      </c>
      <c r="Z141" s="43">
        <v>84</v>
      </c>
      <c r="AA141" s="43">
        <v>84</v>
      </c>
    </row>
    <row r="142" spans="1:27" x14ac:dyDescent="0.25">
      <c r="A142" s="115" t="s">
        <v>41</v>
      </c>
      <c r="B142" s="115" t="s">
        <v>8</v>
      </c>
      <c r="C142" s="115" t="s">
        <v>25</v>
      </c>
      <c r="D142" s="43">
        <v>0</v>
      </c>
      <c r="E142" s="43">
        <v>0</v>
      </c>
      <c r="F142" s="43">
        <v>0</v>
      </c>
      <c r="G142" s="43">
        <v>0</v>
      </c>
      <c r="H142" s="43">
        <v>0</v>
      </c>
      <c r="I142" s="43">
        <v>0</v>
      </c>
      <c r="J142" s="43">
        <v>0</v>
      </c>
      <c r="K142" s="43">
        <v>0</v>
      </c>
      <c r="L142" s="43">
        <v>0</v>
      </c>
      <c r="M142" s="43">
        <v>6</v>
      </c>
      <c r="N142" s="43">
        <v>6</v>
      </c>
      <c r="O142" s="43">
        <v>6</v>
      </c>
      <c r="P142" s="43">
        <v>6</v>
      </c>
      <c r="Q142" s="43">
        <v>9</v>
      </c>
      <c r="R142" s="43">
        <v>9</v>
      </c>
      <c r="S142" s="43">
        <v>9</v>
      </c>
      <c r="T142" s="43">
        <v>9</v>
      </c>
      <c r="U142" s="43">
        <v>9</v>
      </c>
      <c r="V142" s="43">
        <v>12</v>
      </c>
      <c r="W142" s="43">
        <v>9</v>
      </c>
      <c r="X142" s="43">
        <v>12</v>
      </c>
      <c r="Y142" s="43">
        <v>12</v>
      </c>
      <c r="Z142" s="43">
        <v>12</v>
      </c>
      <c r="AA142" s="43">
        <v>12</v>
      </c>
    </row>
    <row r="143" spans="1:27" x14ac:dyDescent="0.25">
      <c r="A143" s="115" t="s">
        <v>41</v>
      </c>
      <c r="B143" s="115" t="s">
        <v>8</v>
      </c>
      <c r="C143" s="115" t="s">
        <v>620</v>
      </c>
      <c r="D143" s="43">
        <v>15</v>
      </c>
      <c r="E143" s="43">
        <v>27</v>
      </c>
      <c r="F143" s="43">
        <v>18</v>
      </c>
      <c r="G143" s="43">
        <v>21</v>
      </c>
      <c r="H143" s="43">
        <v>27</v>
      </c>
      <c r="I143" s="43">
        <v>24</v>
      </c>
      <c r="J143" s="43">
        <v>21</v>
      </c>
      <c r="K143" s="43">
        <v>24</v>
      </c>
      <c r="L143" s="43">
        <v>27</v>
      </c>
      <c r="M143" s="43">
        <v>21</v>
      </c>
      <c r="N143" s="43">
        <v>18</v>
      </c>
      <c r="O143" s="43">
        <v>15</v>
      </c>
      <c r="P143" s="43">
        <v>18</v>
      </c>
      <c r="Q143" s="43">
        <v>12</v>
      </c>
      <c r="R143" s="43">
        <v>21</v>
      </c>
      <c r="S143" s="43">
        <v>24</v>
      </c>
      <c r="T143" s="43">
        <v>21</v>
      </c>
      <c r="U143" s="43">
        <v>27</v>
      </c>
      <c r="V143" s="43">
        <v>21</v>
      </c>
      <c r="W143" s="43">
        <v>27</v>
      </c>
      <c r="X143" s="43">
        <v>21</v>
      </c>
      <c r="Y143" s="43">
        <v>24</v>
      </c>
      <c r="Z143" s="43">
        <v>18</v>
      </c>
      <c r="AA143" s="43">
        <v>27</v>
      </c>
    </row>
    <row r="144" spans="1:27" x14ac:dyDescent="0.25">
      <c r="A144" s="115" t="s">
        <v>41</v>
      </c>
      <c r="B144" s="115" t="s">
        <v>8</v>
      </c>
      <c r="C144" s="115" t="s">
        <v>619</v>
      </c>
      <c r="D144" s="43">
        <v>63</v>
      </c>
      <c r="E144" s="43">
        <v>72</v>
      </c>
      <c r="F144" s="43">
        <v>93</v>
      </c>
      <c r="G144" s="43">
        <v>105</v>
      </c>
      <c r="H144" s="43">
        <v>108</v>
      </c>
      <c r="I144" s="43">
        <v>123</v>
      </c>
      <c r="J144" s="43">
        <v>129</v>
      </c>
      <c r="K144" s="43">
        <v>126</v>
      </c>
      <c r="L144" s="43">
        <v>117</v>
      </c>
      <c r="M144" s="43">
        <v>123</v>
      </c>
      <c r="N144" s="43">
        <v>132</v>
      </c>
      <c r="O144" s="43">
        <v>135</v>
      </c>
      <c r="P144" s="43">
        <v>141</v>
      </c>
      <c r="Q144" s="43">
        <v>144</v>
      </c>
      <c r="R144" s="43">
        <v>144</v>
      </c>
      <c r="S144" s="43">
        <v>153</v>
      </c>
      <c r="T144" s="43">
        <v>159</v>
      </c>
      <c r="U144" s="43">
        <v>162</v>
      </c>
      <c r="V144" s="43">
        <v>171</v>
      </c>
      <c r="W144" s="43">
        <v>165</v>
      </c>
      <c r="X144" s="43">
        <v>168</v>
      </c>
      <c r="Y144" s="43">
        <v>177</v>
      </c>
      <c r="Z144" s="43">
        <v>177</v>
      </c>
      <c r="AA144" s="43">
        <v>171</v>
      </c>
    </row>
    <row r="145" spans="1:27" x14ac:dyDescent="0.25">
      <c r="A145" s="115" t="s">
        <v>41</v>
      </c>
      <c r="B145" s="115" t="s">
        <v>8</v>
      </c>
      <c r="C145" s="115" t="s">
        <v>10</v>
      </c>
      <c r="D145" s="43">
        <v>0</v>
      </c>
      <c r="E145" s="43">
        <v>0</v>
      </c>
      <c r="F145" s="43">
        <v>0</v>
      </c>
      <c r="G145" s="43">
        <v>0</v>
      </c>
      <c r="H145" s="43">
        <v>0</v>
      </c>
      <c r="I145" s="43">
        <v>0</v>
      </c>
      <c r="J145" s="43">
        <v>0</v>
      </c>
      <c r="K145" s="43">
        <v>0</v>
      </c>
      <c r="L145" s="43">
        <v>0</v>
      </c>
      <c r="M145" s="43">
        <v>0</v>
      </c>
      <c r="N145" s="43">
        <v>0</v>
      </c>
      <c r="O145" s="43">
        <v>0</v>
      </c>
      <c r="P145" s="43">
        <v>0</v>
      </c>
      <c r="Q145" s="43">
        <v>0</v>
      </c>
      <c r="R145" s="43">
        <v>0</v>
      </c>
      <c r="S145" s="43">
        <v>0</v>
      </c>
      <c r="T145" s="43">
        <v>0</v>
      </c>
      <c r="U145" s="43">
        <v>0</v>
      </c>
      <c r="V145" s="43">
        <v>0</v>
      </c>
      <c r="W145" s="43">
        <v>0</v>
      </c>
      <c r="X145" s="43">
        <v>0</v>
      </c>
      <c r="Y145" s="43">
        <v>0</v>
      </c>
      <c r="Z145" s="43">
        <v>0</v>
      </c>
      <c r="AA145" s="43">
        <v>0</v>
      </c>
    </row>
    <row r="146" spans="1:27" x14ac:dyDescent="0.25">
      <c r="A146" s="115" t="s">
        <v>41</v>
      </c>
      <c r="B146" s="115" t="s">
        <v>8</v>
      </c>
      <c r="C146" s="115" t="s">
        <v>123</v>
      </c>
      <c r="D146" s="43">
        <v>96</v>
      </c>
      <c r="E146" s="43">
        <v>165</v>
      </c>
      <c r="F146" s="43">
        <v>186</v>
      </c>
      <c r="G146" s="43">
        <v>216</v>
      </c>
      <c r="H146" s="43">
        <v>228</v>
      </c>
      <c r="I146" s="43">
        <v>234</v>
      </c>
      <c r="J146" s="43">
        <v>237</v>
      </c>
      <c r="K146" s="43">
        <v>243</v>
      </c>
      <c r="L146" s="43">
        <v>234</v>
      </c>
      <c r="M146" s="43">
        <v>246</v>
      </c>
      <c r="N146" s="43">
        <v>246</v>
      </c>
      <c r="O146" s="43">
        <v>249</v>
      </c>
      <c r="P146" s="43">
        <v>252</v>
      </c>
      <c r="Q146" s="43">
        <v>249</v>
      </c>
      <c r="R146" s="43">
        <v>273</v>
      </c>
      <c r="S146" s="43">
        <v>276</v>
      </c>
      <c r="T146" s="43">
        <v>273</v>
      </c>
      <c r="U146" s="43">
        <v>279</v>
      </c>
      <c r="V146" s="43">
        <v>282</v>
      </c>
      <c r="W146" s="43">
        <v>297</v>
      </c>
      <c r="X146" s="43">
        <v>318</v>
      </c>
      <c r="Y146" s="43">
        <v>318</v>
      </c>
      <c r="Z146" s="43">
        <v>333</v>
      </c>
      <c r="AA146" s="43">
        <v>327</v>
      </c>
    </row>
    <row r="147" spans="1:27" x14ac:dyDescent="0.25">
      <c r="A147" s="115" t="s">
        <v>41</v>
      </c>
      <c r="B147" s="115" t="s">
        <v>8</v>
      </c>
      <c r="C147" s="115" t="s">
        <v>618</v>
      </c>
      <c r="D147" s="43">
        <v>0</v>
      </c>
      <c r="E147" s="43">
        <v>195</v>
      </c>
      <c r="F147" s="43">
        <v>327</v>
      </c>
      <c r="G147" s="43">
        <v>393</v>
      </c>
      <c r="H147" s="43">
        <v>456</v>
      </c>
      <c r="I147" s="43">
        <v>486</v>
      </c>
      <c r="J147" s="43">
        <v>504</v>
      </c>
      <c r="K147" s="43">
        <v>504</v>
      </c>
      <c r="L147" s="43">
        <v>537</v>
      </c>
      <c r="M147" s="43">
        <v>549</v>
      </c>
      <c r="N147" s="43">
        <v>546</v>
      </c>
      <c r="O147" s="43">
        <v>537</v>
      </c>
      <c r="P147" s="43">
        <v>534</v>
      </c>
      <c r="Q147" s="43">
        <v>525</v>
      </c>
      <c r="R147" s="43">
        <v>525</v>
      </c>
      <c r="S147" s="43">
        <v>537</v>
      </c>
      <c r="T147" s="43">
        <v>528</v>
      </c>
      <c r="U147" s="43">
        <v>543</v>
      </c>
      <c r="V147" s="43">
        <v>549</v>
      </c>
      <c r="W147" s="43">
        <v>543</v>
      </c>
      <c r="X147" s="43">
        <v>534</v>
      </c>
      <c r="Y147" s="43">
        <v>525</v>
      </c>
      <c r="Z147" s="43">
        <v>522</v>
      </c>
      <c r="AA147" s="43">
        <v>516</v>
      </c>
    </row>
    <row r="148" spans="1:27" x14ac:dyDescent="0.25">
      <c r="A148" s="115" t="s">
        <v>41</v>
      </c>
      <c r="B148" s="115" t="s">
        <v>8</v>
      </c>
      <c r="C148" s="115" t="s">
        <v>8</v>
      </c>
      <c r="D148" s="43">
        <v>1650</v>
      </c>
      <c r="E148" s="43">
        <v>1347</v>
      </c>
      <c r="F148" s="43">
        <v>1167</v>
      </c>
      <c r="G148" s="43">
        <v>1053</v>
      </c>
      <c r="H148" s="43">
        <v>963</v>
      </c>
      <c r="I148" s="43">
        <v>912</v>
      </c>
      <c r="J148" s="43">
        <v>876</v>
      </c>
      <c r="K148" s="43">
        <v>849</v>
      </c>
      <c r="L148" s="43">
        <v>816</v>
      </c>
      <c r="M148" s="43">
        <v>801</v>
      </c>
      <c r="N148" s="43">
        <v>795</v>
      </c>
      <c r="O148" s="43">
        <v>789</v>
      </c>
      <c r="P148" s="43">
        <v>783</v>
      </c>
      <c r="Q148" s="43">
        <v>789</v>
      </c>
      <c r="R148" s="43">
        <v>759</v>
      </c>
      <c r="S148" s="43">
        <v>726</v>
      </c>
      <c r="T148" s="43">
        <v>723</v>
      </c>
      <c r="U148" s="43">
        <v>702</v>
      </c>
      <c r="V148" s="43">
        <v>684</v>
      </c>
      <c r="W148" s="43">
        <v>672</v>
      </c>
      <c r="X148" s="43">
        <v>660</v>
      </c>
      <c r="Y148" s="43">
        <v>651</v>
      </c>
      <c r="Z148" s="43">
        <v>642</v>
      </c>
      <c r="AA148" s="43">
        <v>651</v>
      </c>
    </row>
    <row r="149" spans="1:27" x14ac:dyDescent="0.25">
      <c r="A149" s="115" t="s">
        <v>41</v>
      </c>
      <c r="B149" s="115" t="s">
        <v>8</v>
      </c>
      <c r="C149" s="115" t="s">
        <v>611</v>
      </c>
      <c r="D149" s="43">
        <v>15</v>
      </c>
      <c r="E149" s="43">
        <v>24</v>
      </c>
      <c r="F149" s="43">
        <v>33</v>
      </c>
      <c r="G149" s="43">
        <v>33</v>
      </c>
      <c r="H149" s="43">
        <v>30</v>
      </c>
      <c r="I149" s="43">
        <v>33</v>
      </c>
      <c r="J149" s="43">
        <v>36</v>
      </c>
      <c r="K149" s="43">
        <v>42</v>
      </c>
      <c r="L149" s="43">
        <v>39</v>
      </c>
      <c r="M149" s="43">
        <v>36</v>
      </c>
      <c r="N149" s="43">
        <v>30</v>
      </c>
      <c r="O149" s="43">
        <v>39</v>
      </c>
      <c r="P149" s="43">
        <v>33</v>
      </c>
      <c r="Q149" s="43">
        <v>36</v>
      </c>
      <c r="R149" s="43">
        <v>39</v>
      </c>
      <c r="S149" s="43">
        <v>36</v>
      </c>
      <c r="T149" s="43">
        <v>36</v>
      </c>
      <c r="U149" s="43">
        <v>33</v>
      </c>
      <c r="V149" s="43">
        <v>33</v>
      </c>
      <c r="W149" s="43">
        <v>36</v>
      </c>
      <c r="X149" s="43">
        <v>33</v>
      </c>
      <c r="Y149" s="43">
        <v>33</v>
      </c>
      <c r="Z149" s="43">
        <v>36</v>
      </c>
      <c r="AA149" s="43">
        <v>33</v>
      </c>
    </row>
    <row r="150" spans="1:27" x14ac:dyDescent="0.25">
      <c r="A150" s="115" t="s">
        <v>41</v>
      </c>
      <c r="B150" s="115" t="s">
        <v>8</v>
      </c>
      <c r="C150" s="115" t="s">
        <v>612</v>
      </c>
      <c r="D150" s="43">
        <v>6</v>
      </c>
      <c r="E150" s="43">
        <v>6</v>
      </c>
      <c r="F150" s="43">
        <v>9</v>
      </c>
      <c r="G150" s="43">
        <v>12</v>
      </c>
      <c r="H150" s="43">
        <v>9</v>
      </c>
      <c r="I150" s="43">
        <v>9</v>
      </c>
      <c r="J150" s="43">
        <v>9</v>
      </c>
      <c r="K150" s="43">
        <v>9</v>
      </c>
      <c r="L150" s="43">
        <v>12</v>
      </c>
      <c r="M150" s="43">
        <v>15</v>
      </c>
      <c r="N150" s="43">
        <v>18</v>
      </c>
      <c r="O150" s="43">
        <v>18</v>
      </c>
      <c r="P150" s="43">
        <v>15</v>
      </c>
      <c r="Q150" s="43">
        <v>18</v>
      </c>
      <c r="R150" s="43">
        <v>18</v>
      </c>
      <c r="S150" s="43">
        <v>21</v>
      </c>
      <c r="T150" s="43">
        <v>15</v>
      </c>
      <c r="U150" s="43">
        <v>15</v>
      </c>
      <c r="V150" s="43">
        <v>15</v>
      </c>
      <c r="W150" s="43">
        <v>18</v>
      </c>
      <c r="X150" s="43">
        <v>18</v>
      </c>
      <c r="Y150" s="43">
        <v>18</v>
      </c>
      <c r="Z150" s="43">
        <v>18</v>
      </c>
      <c r="AA150" s="43">
        <v>18</v>
      </c>
    </row>
    <row r="151" spans="1:27" x14ac:dyDescent="0.25">
      <c r="A151" s="115" t="s">
        <v>41</v>
      </c>
      <c r="B151" s="115" t="s">
        <v>8</v>
      </c>
      <c r="C151" s="115" t="s">
        <v>12</v>
      </c>
      <c r="D151" s="43">
        <v>0</v>
      </c>
      <c r="E151" s="43">
        <v>6</v>
      </c>
      <c r="F151" s="43">
        <v>9</v>
      </c>
      <c r="G151" s="43">
        <v>9</v>
      </c>
      <c r="H151" s="43">
        <v>9</v>
      </c>
      <c r="I151" s="43">
        <v>9</v>
      </c>
      <c r="J151" s="43">
        <v>12</v>
      </c>
      <c r="K151" s="43">
        <v>9</v>
      </c>
      <c r="L151" s="43">
        <v>12</v>
      </c>
      <c r="M151" s="43">
        <v>9</v>
      </c>
      <c r="N151" s="43">
        <v>9</v>
      </c>
      <c r="O151" s="43">
        <v>9</v>
      </c>
      <c r="P151" s="43">
        <v>9</v>
      </c>
      <c r="Q151" s="43">
        <v>12</v>
      </c>
      <c r="R151" s="43">
        <v>9</v>
      </c>
      <c r="S151" s="43">
        <v>12</v>
      </c>
      <c r="T151" s="43">
        <v>12</v>
      </c>
      <c r="U151" s="43">
        <v>15</v>
      </c>
      <c r="V151" s="43">
        <v>12</v>
      </c>
      <c r="W151" s="43">
        <v>9</v>
      </c>
      <c r="X151" s="43">
        <v>9</v>
      </c>
      <c r="Y151" s="43">
        <v>9</v>
      </c>
      <c r="Z151" s="43">
        <v>9</v>
      </c>
      <c r="AA151" s="43">
        <v>6</v>
      </c>
    </row>
    <row r="152" spans="1:27" x14ac:dyDescent="0.25">
      <c r="A152" s="115" t="s">
        <v>41</v>
      </c>
      <c r="B152" s="115" t="s">
        <v>612</v>
      </c>
      <c r="C152" s="115" t="s">
        <v>615</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c r="Z152" s="43">
        <v>0</v>
      </c>
      <c r="AA152" s="43">
        <v>0</v>
      </c>
    </row>
    <row r="153" spans="1:27" x14ac:dyDescent="0.25">
      <c r="A153" s="115" t="s">
        <v>41</v>
      </c>
      <c r="B153" s="115" t="s">
        <v>612</v>
      </c>
      <c r="C153" s="115" t="s">
        <v>25</v>
      </c>
      <c r="D153" s="43">
        <v>0</v>
      </c>
      <c r="E153" s="43">
        <v>0</v>
      </c>
      <c r="F153" s="43">
        <v>0</v>
      </c>
      <c r="G153" s="43">
        <v>0</v>
      </c>
      <c r="H153" s="43">
        <v>0</v>
      </c>
      <c r="I153" s="43">
        <v>0</v>
      </c>
      <c r="J153" s="43">
        <v>0</v>
      </c>
      <c r="K153" s="43">
        <v>0</v>
      </c>
      <c r="L153" s="43">
        <v>0</v>
      </c>
      <c r="M153" s="43">
        <v>0</v>
      </c>
      <c r="N153" s="43">
        <v>0</v>
      </c>
      <c r="O153" s="43">
        <v>0</v>
      </c>
      <c r="P153" s="43">
        <v>0</v>
      </c>
      <c r="Q153" s="43">
        <v>0</v>
      </c>
      <c r="R153" s="43">
        <v>0</v>
      </c>
      <c r="S153" s="43">
        <v>0</v>
      </c>
      <c r="T153" s="43">
        <v>0</v>
      </c>
      <c r="U153" s="43">
        <v>0</v>
      </c>
      <c r="V153" s="43">
        <v>0</v>
      </c>
      <c r="W153" s="43">
        <v>0</v>
      </c>
      <c r="X153" s="43">
        <v>0</v>
      </c>
      <c r="Y153" s="43">
        <v>0</v>
      </c>
      <c r="Z153" s="43">
        <v>0</v>
      </c>
      <c r="AA153" s="43">
        <v>0</v>
      </c>
    </row>
    <row r="154" spans="1:27" x14ac:dyDescent="0.25">
      <c r="A154" s="115" t="s">
        <v>41</v>
      </c>
      <c r="B154" s="115" t="s">
        <v>612</v>
      </c>
      <c r="C154" s="115" t="s">
        <v>620</v>
      </c>
      <c r="D154" s="43">
        <v>0</v>
      </c>
      <c r="E154" s="43">
        <v>0</v>
      </c>
      <c r="F154" s="43">
        <v>0</v>
      </c>
      <c r="G154" s="43">
        <v>0</v>
      </c>
      <c r="H154" s="43">
        <v>6</v>
      </c>
      <c r="I154" s="43">
        <v>6</v>
      </c>
      <c r="J154" s="43">
        <v>9</v>
      </c>
      <c r="K154" s="43">
        <v>0</v>
      </c>
      <c r="L154" s="43">
        <v>6</v>
      </c>
      <c r="M154" s="43">
        <v>9</v>
      </c>
      <c r="N154" s="43">
        <v>18</v>
      </c>
      <c r="O154" s="43">
        <v>6</v>
      </c>
      <c r="P154" s="43">
        <v>21</v>
      </c>
      <c r="Q154" s="43">
        <v>12</v>
      </c>
      <c r="R154" s="43">
        <v>9</v>
      </c>
      <c r="S154" s="43">
        <v>12</v>
      </c>
      <c r="T154" s="43">
        <v>18</v>
      </c>
      <c r="U154" s="43">
        <v>12</v>
      </c>
      <c r="V154" s="43">
        <v>15</v>
      </c>
      <c r="W154" s="43">
        <v>15</v>
      </c>
      <c r="X154" s="43">
        <v>15</v>
      </c>
      <c r="Y154" s="43">
        <v>18</v>
      </c>
      <c r="Z154" s="43">
        <v>18</v>
      </c>
      <c r="AA154" s="43">
        <v>15</v>
      </c>
    </row>
    <row r="155" spans="1:27" x14ac:dyDescent="0.25">
      <c r="A155" s="115" t="s">
        <v>41</v>
      </c>
      <c r="B155" s="115" t="s">
        <v>612</v>
      </c>
      <c r="C155" s="115" t="s">
        <v>619</v>
      </c>
      <c r="D155" s="43">
        <v>6</v>
      </c>
      <c r="E155" s="43">
        <v>9</v>
      </c>
      <c r="F155" s="43">
        <v>18</v>
      </c>
      <c r="G155" s="43">
        <v>21</v>
      </c>
      <c r="H155" s="43">
        <v>48</v>
      </c>
      <c r="I155" s="43">
        <v>63</v>
      </c>
      <c r="J155" s="43">
        <v>72</v>
      </c>
      <c r="K155" s="43">
        <v>75</v>
      </c>
      <c r="L155" s="43">
        <v>81</v>
      </c>
      <c r="M155" s="43">
        <v>99</v>
      </c>
      <c r="N155" s="43">
        <v>99</v>
      </c>
      <c r="O155" s="43">
        <v>108</v>
      </c>
      <c r="P155" s="43">
        <v>105</v>
      </c>
      <c r="Q155" s="43">
        <v>111</v>
      </c>
      <c r="R155" s="43">
        <v>114</v>
      </c>
      <c r="S155" s="43">
        <v>123</v>
      </c>
      <c r="T155" s="43">
        <v>120</v>
      </c>
      <c r="U155" s="43">
        <v>129</v>
      </c>
      <c r="V155" s="43">
        <v>123</v>
      </c>
      <c r="W155" s="43">
        <v>126</v>
      </c>
      <c r="X155" s="43">
        <v>138</v>
      </c>
      <c r="Y155" s="43">
        <v>138</v>
      </c>
      <c r="Z155" s="43">
        <v>141</v>
      </c>
      <c r="AA155" s="43">
        <v>135</v>
      </c>
    </row>
    <row r="156" spans="1:27" x14ac:dyDescent="0.25">
      <c r="A156" s="115" t="s">
        <v>41</v>
      </c>
      <c r="B156" s="115" t="s">
        <v>612</v>
      </c>
      <c r="C156" s="115" t="s">
        <v>10</v>
      </c>
      <c r="D156" s="43">
        <v>0</v>
      </c>
      <c r="E156" s="43">
        <v>0</v>
      </c>
      <c r="F156" s="43">
        <v>0</v>
      </c>
      <c r="G156" s="43">
        <v>0</v>
      </c>
      <c r="H156" s="43">
        <v>0</v>
      </c>
      <c r="I156" s="43">
        <v>0</v>
      </c>
      <c r="J156" s="43">
        <v>0</v>
      </c>
      <c r="K156" s="43">
        <v>0</v>
      </c>
      <c r="L156" s="43">
        <v>0</v>
      </c>
      <c r="M156" s="43">
        <v>0</v>
      </c>
      <c r="N156" s="43">
        <v>0</v>
      </c>
      <c r="O156" s="43">
        <v>0</v>
      </c>
      <c r="P156" s="43">
        <v>0</v>
      </c>
      <c r="Q156" s="43">
        <v>0</v>
      </c>
      <c r="R156" s="43">
        <v>0</v>
      </c>
      <c r="S156" s="43">
        <v>0</v>
      </c>
      <c r="T156" s="43">
        <v>0</v>
      </c>
      <c r="U156" s="43">
        <v>0</v>
      </c>
      <c r="V156" s="43">
        <v>0</v>
      </c>
      <c r="W156" s="43">
        <v>6</v>
      </c>
      <c r="X156" s="43">
        <v>6</v>
      </c>
      <c r="Y156" s="43">
        <v>6</v>
      </c>
      <c r="Z156" s="43">
        <v>6</v>
      </c>
      <c r="AA156" s="43">
        <v>0</v>
      </c>
    </row>
    <row r="157" spans="1:27" x14ac:dyDescent="0.25">
      <c r="A157" s="115" t="s">
        <v>41</v>
      </c>
      <c r="B157" s="115" t="s">
        <v>612</v>
      </c>
      <c r="C157" s="115" t="s">
        <v>123</v>
      </c>
      <c r="D157" s="43">
        <v>0</v>
      </c>
      <c r="E157" s="43">
        <v>0</v>
      </c>
      <c r="F157" s="43">
        <v>6</v>
      </c>
      <c r="G157" s="43">
        <v>12</v>
      </c>
      <c r="H157" s="43">
        <v>30</v>
      </c>
      <c r="I157" s="43">
        <v>45</v>
      </c>
      <c r="J157" s="43">
        <v>33</v>
      </c>
      <c r="K157" s="43">
        <v>30</v>
      </c>
      <c r="L157" s="43">
        <v>42</v>
      </c>
      <c r="M157" s="43">
        <v>66</v>
      </c>
      <c r="N157" s="43">
        <v>69</v>
      </c>
      <c r="O157" s="43">
        <v>63</v>
      </c>
      <c r="P157" s="43">
        <v>60</v>
      </c>
      <c r="Q157" s="43">
        <v>63</v>
      </c>
      <c r="R157" s="43">
        <v>63</v>
      </c>
      <c r="S157" s="43">
        <v>63</v>
      </c>
      <c r="T157" s="43">
        <v>60</v>
      </c>
      <c r="U157" s="43">
        <v>63</v>
      </c>
      <c r="V157" s="43">
        <v>60</v>
      </c>
      <c r="W157" s="43">
        <v>60</v>
      </c>
      <c r="X157" s="43">
        <v>69</v>
      </c>
      <c r="Y157" s="43">
        <v>84</v>
      </c>
      <c r="Z157" s="43">
        <v>81</v>
      </c>
      <c r="AA157" s="43">
        <v>78</v>
      </c>
    </row>
    <row r="158" spans="1:27" x14ac:dyDescent="0.25">
      <c r="A158" s="115" t="s">
        <v>41</v>
      </c>
      <c r="B158" s="115" t="s">
        <v>612</v>
      </c>
      <c r="C158" s="115" t="s">
        <v>618</v>
      </c>
      <c r="D158" s="43">
        <v>0</v>
      </c>
      <c r="E158" s="43">
        <v>39</v>
      </c>
      <c r="F158" s="43">
        <v>75</v>
      </c>
      <c r="G158" s="43">
        <v>102</v>
      </c>
      <c r="H158" s="43">
        <v>147</v>
      </c>
      <c r="I158" s="43">
        <v>174</v>
      </c>
      <c r="J158" s="43">
        <v>186</v>
      </c>
      <c r="K158" s="43">
        <v>204</v>
      </c>
      <c r="L158" s="43">
        <v>219</v>
      </c>
      <c r="M158" s="43">
        <v>228</v>
      </c>
      <c r="N158" s="43">
        <v>240</v>
      </c>
      <c r="O158" s="43">
        <v>237</v>
      </c>
      <c r="P158" s="43">
        <v>234</v>
      </c>
      <c r="Q158" s="43">
        <v>231</v>
      </c>
      <c r="R158" s="43">
        <v>234</v>
      </c>
      <c r="S158" s="43">
        <v>231</v>
      </c>
      <c r="T158" s="43">
        <v>243</v>
      </c>
      <c r="U158" s="43">
        <v>249</v>
      </c>
      <c r="V158" s="43">
        <v>249</v>
      </c>
      <c r="W158" s="43">
        <v>246</v>
      </c>
      <c r="X158" s="43">
        <v>240</v>
      </c>
      <c r="Y158" s="43">
        <v>243</v>
      </c>
      <c r="Z158" s="43">
        <v>237</v>
      </c>
      <c r="AA158" s="43">
        <v>234</v>
      </c>
    </row>
    <row r="159" spans="1:27" x14ac:dyDescent="0.25">
      <c r="A159" s="115" t="s">
        <v>41</v>
      </c>
      <c r="B159" s="115" t="s">
        <v>612</v>
      </c>
      <c r="C159" s="115" t="s">
        <v>8</v>
      </c>
      <c r="D159" s="43">
        <v>0</v>
      </c>
      <c r="E159" s="43">
        <v>6</v>
      </c>
      <c r="F159" s="43">
        <v>0</v>
      </c>
      <c r="G159" s="43">
        <v>9</v>
      </c>
      <c r="H159" s="43">
        <v>9</v>
      </c>
      <c r="I159" s="43">
        <v>9</v>
      </c>
      <c r="J159" s="43">
        <v>9</v>
      </c>
      <c r="K159" s="43">
        <v>12</v>
      </c>
      <c r="L159" s="43">
        <v>12</v>
      </c>
      <c r="M159" s="43">
        <v>15</v>
      </c>
      <c r="N159" s="43">
        <v>15</v>
      </c>
      <c r="O159" s="43">
        <v>18</v>
      </c>
      <c r="P159" s="43">
        <v>18</v>
      </c>
      <c r="Q159" s="43">
        <v>21</v>
      </c>
      <c r="R159" s="43">
        <v>24</v>
      </c>
      <c r="S159" s="43">
        <v>21</v>
      </c>
      <c r="T159" s="43">
        <v>21</v>
      </c>
      <c r="U159" s="43">
        <v>27</v>
      </c>
      <c r="V159" s="43">
        <v>30</v>
      </c>
      <c r="W159" s="43">
        <v>30</v>
      </c>
      <c r="X159" s="43">
        <v>24</v>
      </c>
      <c r="Y159" s="43">
        <v>24</v>
      </c>
      <c r="Z159" s="43">
        <v>27</v>
      </c>
      <c r="AA159" s="43">
        <v>24</v>
      </c>
    </row>
    <row r="160" spans="1:27" x14ac:dyDescent="0.25">
      <c r="A160" s="115" t="s">
        <v>41</v>
      </c>
      <c r="B160" s="115" t="s">
        <v>612</v>
      </c>
      <c r="C160" s="115" t="s">
        <v>611</v>
      </c>
      <c r="D160" s="43">
        <v>0</v>
      </c>
      <c r="E160" s="43">
        <v>6</v>
      </c>
      <c r="F160" s="43">
        <v>24</v>
      </c>
      <c r="G160" s="43">
        <v>30</v>
      </c>
      <c r="H160" s="43">
        <v>33</v>
      </c>
      <c r="I160" s="43">
        <v>54</v>
      </c>
      <c r="J160" s="43">
        <v>66</v>
      </c>
      <c r="K160" s="43">
        <v>72</v>
      </c>
      <c r="L160" s="43">
        <v>66</v>
      </c>
      <c r="M160" s="43">
        <v>60</v>
      </c>
      <c r="N160" s="43">
        <v>72</v>
      </c>
      <c r="O160" s="43">
        <v>84</v>
      </c>
      <c r="P160" s="43">
        <v>81</v>
      </c>
      <c r="Q160" s="43">
        <v>81</v>
      </c>
      <c r="R160" s="43">
        <v>78</v>
      </c>
      <c r="S160" s="43">
        <v>75</v>
      </c>
      <c r="T160" s="43">
        <v>63</v>
      </c>
      <c r="U160" s="43">
        <v>51</v>
      </c>
      <c r="V160" s="43">
        <v>57</v>
      </c>
      <c r="W160" s="43">
        <v>51</v>
      </c>
      <c r="X160" s="43">
        <v>48</v>
      </c>
      <c r="Y160" s="43">
        <v>39</v>
      </c>
      <c r="Z160" s="43">
        <v>36</v>
      </c>
      <c r="AA160" s="43">
        <v>45</v>
      </c>
    </row>
    <row r="161" spans="1:27" x14ac:dyDescent="0.25">
      <c r="A161" s="115" t="s">
        <v>41</v>
      </c>
      <c r="B161" s="115" t="s">
        <v>612</v>
      </c>
      <c r="C161" s="115" t="s">
        <v>612</v>
      </c>
      <c r="D161" s="43">
        <v>576</v>
      </c>
      <c r="E161" s="43">
        <v>522</v>
      </c>
      <c r="F161" s="43">
        <v>459</v>
      </c>
      <c r="G161" s="43">
        <v>408</v>
      </c>
      <c r="H161" s="43">
        <v>315</v>
      </c>
      <c r="I161" s="43">
        <v>231</v>
      </c>
      <c r="J161" s="43">
        <v>213</v>
      </c>
      <c r="K161" s="43">
        <v>186</v>
      </c>
      <c r="L161" s="43">
        <v>156</v>
      </c>
      <c r="M161" s="43">
        <v>105</v>
      </c>
      <c r="N161" s="43">
        <v>75</v>
      </c>
      <c r="O161" s="43">
        <v>72</v>
      </c>
      <c r="P161" s="43">
        <v>66</v>
      </c>
      <c r="Q161" s="43">
        <v>63</v>
      </c>
      <c r="R161" s="43">
        <v>60</v>
      </c>
      <c r="S161" s="43">
        <v>54</v>
      </c>
      <c r="T161" s="43">
        <v>51</v>
      </c>
      <c r="U161" s="43">
        <v>45</v>
      </c>
      <c r="V161" s="43">
        <v>48</v>
      </c>
      <c r="W161" s="43">
        <v>54</v>
      </c>
      <c r="X161" s="43">
        <v>42</v>
      </c>
      <c r="Y161" s="43">
        <v>39</v>
      </c>
      <c r="Z161" s="43">
        <v>39</v>
      </c>
      <c r="AA161" s="43">
        <v>45</v>
      </c>
    </row>
    <row r="162" spans="1:27" x14ac:dyDescent="0.25">
      <c r="A162" s="115" t="s">
        <v>41</v>
      </c>
      <c r="B162" s="115" t="s">
        <v>612</v>
      </c>
      <c r="C162" s="115" t="s">
        <v>12</v>
      </c>
      <c r="D162" s="43">
        <v>15</v>
      </c>
      <c r="E162" s="43">
        <v>15</v>
      </c>
      <c r="F162" s="43">
        <v>18</v>
      </c>
      <c r="G162" s="43">
        <v>15</v>
      </c>
      <c r="H162" s="43">
        <v>15</v>
      </c>
      <c r="I162" s="43">
        <v>15</v>
      </c>
      <c r="J162" s="43">
        <v>15</v>
      </c>
      <c r="K162" s="43">
        <v>18</v>
      </c>
      <c r="L162" s="43">
        <v>15</v>
      </c>
      <c r="M162" s="43">
        <v>15</v>
      </c>
      <c r="N162" s="43">
        <v>15</v>
      </c>
      <c r="O162" s="43">
        <v>12</v>
      </c>
      <c r="P162" s="43">
        <v>12</v>
      </c>
      <c r="Q162" s="43">
        <v>12</v>
      </c>
      <c r="R162" s="43">
        <v>12</v>
      </c>
      <c r="S162" s="43">
        <v>15</v>
      </c>
      <c r="T162" s="43">
        <v>15</v>
      </c>
      <c r="U162" s="43">
        <v>15</v>
      </c>
      <c r="V162" s="43">
        <v>15</v>
      </c>
      <c r="W162" s="43">
        <v>15</v>
      </c>
      <c r="X162" s="43">
        <v>12</v>
      </c>
      <c r="Y162" s="43">
        <v>12</v>
      </c>
      <c r="Z162" s="43">
        <v>12</v>
      </c>
      <c r="AA162" s="43">
        <v>15</v>
      </c>
    </row>
    <row r="163" spans="1:27" x14ac:dyDescent="0.25">
      <c r="A163" s="115" t="s">
        <v>41</v>
      </c>
      <c r="B163" s="115" t="s">
        <v>12</v>
      </c>
      <c r="C163" s="115" t="s">
        <v>615</v>
      </c>
      <c r="D163" s="43">
        <v>0</v>
      </c>
      <c r="E163" s="43">
        <v>0</v>
      </c>
      <c r="F163" s="43">
        <v>0</v>
      </c>
      <c r="G163" s="43">
        <v>0</v>
      </c>
      <c r="H163" s="43">
        <v>0</v>
      </c>
      <c r="I163" s="43">
        <v>0</v>
      </c>
      <c r="J163" s="43">
        <v>0</v>
      </c>
      <c r="K163" s="43">
        <v>0</v>
      </c>
      <c r="L163" s="43">
        <v>0</v>
      </c>
      <c r="M163" s="43">
        <v>0</v>
      </c>
      <c r="N163" s="43">
        <v>0</v>
      </c>
      <c r="O163" s="43">
        <v>0</v>
      </c>
      <c r="P163" s="43">
        <v>0</v>
      </c>
      <c r="Q163" s="43">
        <v>0</v>
      </c>
      <c r="R163" s="43">
        <v>0</v>
      </c>
      <c r="S163" s="43">
        <v>0</v>
      </c>
      <c r="T163" s="43">
        <v>0</v>
      </c>
      <c r="U163" s="43">
        <v>0</v>
      </c>
      <c r="V163" s="43">
        <v>0</v>
      </c>
      <c r="W163" s="43">
        <v>0</v>
      </c>
      <c r="X163" s="43">
        <v>0</v>
      </c>
      <c r="Y163" s="43">
        <v>0</v>
      </c>
      <c r="Z163" s="43">
        <v>0</v>
      </c>
      <c r="AA163" s="43">
        <v>0</v>
      </c>
    </row>
    <row r="164" spans="1:27" x14ac:dyDescent="0.25">
      <c r="A164" s="115" t="s">
        <v>41</v>
      </c>
      <c r="B164" s="115" t="s">
        <v>12</v>
      </c>
      <c r="C164" s="115" t="s">
        <v>25</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c r="Z164" s="43">
        <v>0</v>
      </c>
      <c r="AA164" s="43">
        <v>0</v>
      </c>
    </row>
    <row r="165" spans="1:27" x14ac:dyDescent="0.25">
      <c r="A165" s="115" t="s">
        <v>41</v>
      </c>
      <c r="B165" s="115" t="s">
        <v>12</v>
      </c>
      <c r="C165" s="115" t="s">
        <v>620</v>
      </c>
      <c r="D165" s="43">
        <v>0</v>
      </c>
      <c r="E165" s="43">
        <v>0</v>
      </c>
      <c r="F165" s="43">
        <v>0</v>
      </c>
      <c r="G165" s="43">
        <v>0</v>
      </c>
      <c r="H165" s="43">
        <v>0</v>
      </c>
      <c r="I165" s="43">
        <v>0</v>
      </c>
      <c r="J165" s="43">
        <v>0</v>
      </c>
      <c r="K165" s="43">
        <v>0</v>
      </c>
      <c r="L165" s="43">
        <v>0</v>
      </c>
      <c r="M165" s="43">
        <v>0</v>
      </c>
      <c r="N165" s="43">
        <v>0</v>
      </c>
      <c r="O165" s="43">
        <v>0</v>
      </c>
      <c r="P165" s="43">
        <v>0</v>
      </c>
      <c r="Q165" s="43">
        <v>0</v>
      </c>
      <c r="R165" s="43">
        <v>0</v>
      </c>
      <c r="S165" s="43">
        <v>0</v>
      </c>
      <c r="T165" s="43">
        <v>0</v>
      </c>
      <c r="U165" s="43">
        <v>6</v>
      </c>
      <c r="V165" s="43">
        <v>6</v>
      </c>
      <c r="W165" s="43">
        <v>9</v>
      </c>
      <c r="X165" s="43">
        <v>6</v>
      </c>
      <c r="Y165" s="43">
        <v>0</v>
      </c>
      <c r="Z165" s="43">
        <v>0</v>
      </c>
      <c r="AA165" s="43">
        <v>9</v>
      </c>
    </row>
    <row r="166" spans="1:27" x14ac:dyDescent="0.25">
      <c r="A166" s="115" t="s">
        <v>41</v>
      </c>
      <c r="B166" s="115" t="s">
        <v>12</v>
      </c>
      <c r="C166" s="115" t="s">
        <v>619</v>
      </c>
      <c r="D166" s="43">
        <v>9</v>
      </c>
      <c r="E166" s="43">
        <v>15</v>
      </c>
      <c r="F166" s="43">
        <v>15</v>
      </c>
      <c r="G166" s="43">
        <v>21</v>
      </c>
      <c r="H166" s="43">
        <v>30</v>
      </c>
      <c r="I166" s="43">
        <v>30</v>
      </c>
      <c r="J166" s="43">
        <v>30</v>
      </c>
      <c r="K166" s="43">
        <v>27</v>
      </c>
      <c r="L166" s="43">
        <v>36</v>
      </c>
      <c r="M166" s="43">
        <v>39</v>
      </c>
      <c r="N166" s="43">
        <v>42</v>
      </c>
      <c r="O166" s="43">
        <v>51</v>
      </c>
      <c r="P166" s="43">
        <v>57</v>
      </c>
      <c r="Q166" s="43">
        <v>60</v>
      </c>
      <c r="R166" s="43">
        <v>66</v>
      </c>
      <c r="S166" s="43">
        <v>66</v>
      </c>
      <c r="T166" s="43">
        <v>66</v>
      </c>
      <c r="U166" s="43">
        <v>63</v>
      </c>
      <c r="V166" s="43">
        <v>66</v>
      </c>
      <c r="W166" s="43">
        <v>72</v>
      </c>
      <c r="X166" s="43">
        <v>78</v>
      </c>
      <c r="Y166" s="43">
        <v>72</v>
      </c>
      <c r="Z166" s="43">
        <v>75</v>
      </c>
      <c r="AA166" s="43">
        <v>78</v>
      </c>
    </row>
    <row r="167" spans="1:27" x14ac:dyDescent="0.25">
      <c r="A167" s="115" t="s">
        <v>41</v>
      </c>
      <c r="B167" s="115" t="s">
        <v>12</v>
      </c>
      <c r="C167" s="115" t="s">
        <v>10</v>
      </c>
      <c r="D167" s="43">
        <v>0</v>
      </c>
      <c r="E167" s="43">
        <v>0</v>
      </c>
      <c r="F167" s="43">
        <v>0</v>
      </c>
      <c r="G167" s="43">
        <v>0</v>
      </c>
      <c r="H167" s="43">
        <v>0</v>
      </c>
      <c r="I167" s="43">
        <v>0</v>
      </c>
      <c r="J167" s="43">
        <v>0</v>
      </c>
      <c r="K167" s="43">
        <v>0</v>
      </c>
      <c r="L167" s="43">
        <v>0</v>
      </c>
      <c r="M167" s="43">
        <v>0</v>
      </c>
      <c r="N167" s="43">
        <v>0</v>
      </c>
      <c r="O167" s="43">
        <v>0</v>
      </c>
      <c r="P167" s="43">
        <v>0</v>
      </c>
      <c r="Q167" s="43">
        <v>0</v>
      </c>
      <c r="R167" s="43">
        <v>0</v>
      </c>
      <c r="S167" s="43">
        <v>0</v>
      </c>
      <c r="T167" s="43">
        <v>0</v>
      </c>
      <c r="U167" s="43">
        <v>0</v>
      </c>
      <c r="V167" s="43">
        <v>0</v>
      </c>
      <c r="W167" s="43">
        <v>0</v>
      </c>
      <c r="X167" s="43">
        <v>0</v>
      </c>
      <c r="Y167" s="43">
        <v>0</v>
      </c>
      <c r="Z167" s="43">
        <v>0</v>
      </c>
      <c r="AA167" s="43">
        <v>0</v>
      </c>
    </row>
    <row r="168" spans="1:27" x14ac:dyDescent="0.25">
      <c r="A168" s="115" t="s">
        <v>41</v>
      </c>
      <c r="B168" s="115" t="s">
        <v>12</v>
      </c>
      <c r="C168" s="115" t="s">
        <v>123</v>
      </c>
      <c r="D168" s="43">
        <v>0</v>
      </c>
      <c r="E168" s="43">
        <v>6</v>
      </c>
      <c r="F168" s="43">
        <v>6</v>
      </c>
      <c r="G168" s="43">
        <v>6</v>
      </c>
      <c r="H168" s="43">
        <v>6</v>
      </c>
      <c r="I168" s="43">
        <v>12</v>
      </c>
      <c r="J168" s="43">
        <v>12</v>
      </c>
      <c r="K168" s="43">
        <v>12</v>
      </c>
      <c r="L168" s="43">
        <v>12</v>
      </c>
      <c r="M168" s="43">
        <v>12</v>
      </c>
      <c r="N168" s="43">
        <v>18</v>
      </c>
      <c r="O168" s="43">
        <v>18</v>
      </c>
      <c r="P168" s="43">
        <v>18</v>
      </c>
      <c r="Q168" s="43">
        <v>18</v>
      </c>
      <c r="R168" s="43">
        <v>18</v>
      </c>
      <c r="S168" s="43">
        <v>21</v>
      </c>
      <c r="T168" s="43">
        <v>21</v>
      </c>
      <c r="U168" s="43">
        <v>27</v>
      </c>
      <c r="V168" s="43">
        <v>21</v>
      </c>
      <c r="W168" s="43">
        <v>27</v>
      </c>
      <c r="X168" s="43">
        <v>21</v>
      </c>
      <c r="Y168" s="43">
        <v>21</v>
      </c>
      <c r="Z168" s="43">
        <v>24</v>
      </c>
      <c r="AA168" s="43">
        <v>24</v>
      </c>
    </row>
    <row r="169" spans="1:27" x14ac:dyDescent="0.25">
      <c r="A169" s="115" t="s">
        <v>41</v>
      </c>
      <c r="B169" s="115" t="s">
        <v>12</v>
      </c>
      <c r="C169" s="115" t="s">
        <v>618</v>
      </c>
      <c r="D169" s="43">
        <v>0</v>
      </c>
      <c r="E169" s="43">
        <v>15</v>
      </c>
      <c r="F169" s="43">
        <v>27</v>
      </c>
      <c r="G169" s="43">
        <v>33</v>
      </c>
      <c r="H169" s="43">
        <v>42</v>
      </c>
      <c r="I169" s="43">
        <v>48</v>
      </c>
      <c r="J169" s="43">
        <v>54</v>
      </c>
      <c r="K169" s="43">
        <v>57</v>
      </c>
      <c r="L169" s="43">
        <v>60</v>
      </c>
      <c r="M169" s="43">
        <v>63</v>
      </c>
      <c r="N169" s="43">
        <v>66</v>
      </c>
      <c r="O169" s="43">
        <v>60</v>
      </c>
      <c r="P169" s="43">
        <v>60</v>
      </c>
      <c r="Q169" s="43">
        <v>60</v>
      </c>
      <c r="R169" s="43">
        <v>60</v>
      </c>
      <c r="S169" s="43">
        <v>57</v>
      </c>
      <c r="T169" s="43">
        <v>63</v>
      </c>
      <c r="U169" s="43">
        <v>63</v>
      </c>
      <c r="V169" s="43">
        <v>72</v>
      </c>
      <c r="W169" s="43">
        <v>69</v>
      </c>
      <c r="X169" s="43">
        <v>72</v>
      </c>
      <c r="Y169" s="43">
        <v>75</v>
      </c>
      <c r="Z169" s="43">
        <v>75</v>
      </c>
      <c r="AA169" s="43">
        <v>63</v>
      </c>
    </row>
    <row r="170" spans="1:27" x14ac:dyDescent="0.25">
      <c r="A170" s="115" t="s">
        <v>41</v>
      </c>
      <c r="B170" s="115" t="s">
        <v>12</v>
      </c>
      <c r="C170" s="115" t="s">
        <v>8</v>
      </c>
      <c r="D170" s="43">
        <v>0</v>
      </c>
      <c r="E170" s="43">
        <v>0</v>
      </c>
      <c r="F170" s="43">
        <v>0</v>
      </c>
      <c r="G170" s="43">
        <v>0</v>
      </c>
      <c r="H170" s="43">
        <v>0</v>
      </c>
      <c r="I170" s="43">
        <v>0</v>
      </c>
      <c r="J170" s="43">
        <v>0</v>
      </c>
      <c r="K170" s="43">
        <v>6</v>
      </c>
      <c r="L170" s="43">
        <v>6</v>
      </c>
      <c r="M170" s="43">
        <v>6</v>
      </c>
      <c r="N170" s="43">
        <v>6</v>
      </c>
      <c r="O170" s="43">
        <v>6</v>
      </c>
      <c r="P170" s="43">
        <v>6</v>
      </c>
      <c r="Q170" s="43">
        <v>9</v>
      </c>
      <c r="R170" s="43">
        <v>6</v>
      </c>
      <c r="S170" s="43">
        <v>12</v>
      </c>
      <c r="T170" s="43">
        <v>9</v>
      </c>
      <c r="U170" s="43">
        <v>9</v>
      </c>
      <c r="V170" s="43">
        <v>6</v>
      </c>
      <c r="W170" s="43">
        <v>6</v>
      </c>
      <c r="X170" s="43">
        <v>9</v>
      </c>
      <c r="Y170" s="43">
        <v>6</v>
      </c>
      <c r="Z170" s="43">
        <v>6</v>
      </c>
      <c r="AA170" s="43">
        <v>6</v>
      </c>
    </row>
    <row r="171" spans="1:27" x14ac:dyDescent="0.25">
      <c r="A171" s="115" t="s">
        <v>41</v>
      </c>
      <c r="B171" s="115" t="s">
        <v>12</v>
      </c>
      <c r="C171" s="115" t="s">
        <v>611</v>
      </c>
      <c r="D171" s="43">
        <v>0</v>
      </c>
      <c r="E171" s="43">
        <v>0</v>
      </c>
      <c r="F171" s="43">
        <v>0</v>
      </c>
      <c r="G171" s="43">
        <v>0</v>
      </c>
      <c r="H171" s="43">
        <v>0</v>
      </c>
      <c r="I171" s="43">
        <v>0</v>
      </c>
      <c r="J171" s="43">
        <v>0</v>
      </c>
      <c r="K171" s="43">
        <v>0</v>
      </c>
      <c r="L171" s="43">
        <v>0</v>
      </c>
      <c r="M171" s="43">
        <v>0</v>
      </c>
      <c r="N171" s="43">
        <v>0</v>
      </c>
      <c r="O171" s="43">
        <v>0</v>
      </c>
      <c r="P171" s="43">
        <v>6</v>
      </c>
      <c r="Q171" s="43">
        <v>6</v>
      </c>
      <c r="R171" s="43">
        <v>0</v>
      </c>
      <c r="S171" s="43">
        <v>0</v>
      </c>
      <c r="T171" s="43">
        <v>0</v>
      </c>
      <c r="U171" s="43">
        <v>0</v>
      </c>
      <c r="V171" s="43">
        <v>6</v>
      </c>
      <c r="W171" s="43">
        <v>6</v>
      </c>
      <c r="X171" s="43">
        <v>6</v>
      </c>
      <c r="Y171" s="43">
        <v>0</v>
      </c>
      <c r="Z171" s="43">
        <v>0</v>
      </c>
      <c r="AA171" s="43">
        <v>0</v>
      </c>
    </row>
    <row r="172" spans="1:27" x14ac:dyDescent="0.25">
      <c r="A172" s="115" t="s">
        <v>41</v>
      </c>
      <c r="B172" s="115" t="s">
        <v>12</v>
      </c>
      <c r="C172" s="115" t="s">
        <v>612</v>
      </c>
      <c r="D172" s="43">
        <v>0</v>
      </c>
      <c r="E172" s="43">
        <v>0</v>
      </c>
      <c r="F172" s="43">
        <v>0</v>
      </c>
      <c r="G172" s="43">
        <v>0</v>
      </c>
      <c r="H172" s="43">
        <v>0</v>
      </c>
      <c r="I172" s="43">
        <v>0</v>
      </c>
      <c r="J172" s="43">
        <v>0</v>
      </c>
      <c r="K172" s="43">
        <v>0</v>
      </c>
      <c r="L172" s="43">
        <v>0</v>
      </c>
      <c r="M172" s="43">
        <v>0</v>
      </c>
      <c r="N172" s="43">
        <v>0</v>
      </c>
      <c r="O172" s="43">
        <v>0</v>
      </c>
      <c r="P172" s="43">
        <v>0</v>
      </c>
      <c r="Q172" s="43">
        <v>0</v>
      </c>
      <c r="R172" s="43">
        <v>0</v>
      </c>
      <c r="S172" s="43">
        <v>0</v>
      </c>
      <c r="T172" s="43">
        <v>0</v>
      </c>
      <c r="U172" s="43">
        <v>0</v>
      </c>
      <c r="V172" s="43">
        <v>6</v>
      </c>
      <c r="W172" s="43">
        <v>0</v>
      </c>
      <c r="X172" s="43">
        <v>0</v>
      </c>
      <c r="Y172" s="43">
        <v>0</v>
      </c>
      <c r="Z172" s="43">
        <v>0</v>
      </c>
      <c r="AA172" s="43">
        <v>0</v>
      </c>
    </row>
    <row r="173" spans="1:27" x14ac:dyDescent="0.25">
      <c r="A173" s="115" t="s">
        <v>41</v>
      </c>
      <c r="B173" s="115" t="s">
        <v>12</v>
      </c>
      <c r="C173" s="115" t="s">
        <v>12</v>
      </c>
      <c r="D173" s="43">
        <v>219</v>
      </c>
      <c r="E173" s="43">
        <v>198</v>
      </c>
      <c r="F173" s="43">
        <v>183</v>
      </c>
      <c r="G173" s="43">
        <v>171</v>
      </c>
      <c r="H173" s="43">
        <v>156</v>
      </c>
      <c r="I173" s="43">
        <v>138</v>
      </c>
      <c r="J173" s="43">
        <v>129</v>
      </c>
      <c r="K173" s="43">
        <v>126</v>
      </c>
      <c r="L173" s="43">
        <v>117</v>
      </c>
      <c r="M173" s="43">
        <v>108</v>
      </c>
      <c r="N173" s="43">
        <v>96</v>
      </c>
      <c r="O173" s="43">
        <v>93</v>
      </c>
      <c r="P173" s="43">
        <v>84</v>
      </c>
      <c r="Q173" s="43">
        <v>75</v>
      </c>
      <c r="R173" s="43">
        <v>69</v>
      </c>
      <c r="S173" s="43">
        <v>69</v>
      </c>
      <c r="T173" s="43">
        <v>66</v>
      </c>
      <c r="U173" s="43">
        <v>57</v>
      </c>
      <c r="V173" s="43">
        <v>51</v>
      </c>
      <c r="W173" s="43">
        <v>42</v>
      </c>
      <c r="X173" s="43">
        <v>42</v>
      </c>
      <c r="Y173" s="43">
        <v>45</v>
      </c>
      <c r="Z173" s="43">
        <v>39</v>
      </c>
      <c r="AA173" s="43">
        <v>45</v>
      </c>
    </row>
    <row r="174" spans="1:27" x14ac:dyDescent="0.25">
      <c r="A174" s="115" t="s">
        <v>44</v>
      </c>
      <c r="B174" s="115" t="s">
        <v>615</v>
      </c>
      <c r="C174" s="115" t="s">
        <v>615</v>
      </c>
      <c r="D174" s="43">
        <v>1779</v>
      </c>
      <c r="E174" s="43">
        <v>1776</v>
      </c>
      <c r="F174" s="43">
        <v>1773</v>
      </c>
      <c r="G174" s="43">
        <v>1773</v>
      </c>
      <c r="H174" s="43">
        <v>1770</v>
      </c>
      <c r="I174" s="43">
        <v>1770</v>
      </c>
      <c r="J174" s="43">
        <v>1767</v>
      </c>
      <c r="K174" s="43">
        <v>1764</v>
      </c>
      <c r="L174" s="43">
        <v>1764</v>
      </c>
      <c r="M174" s="43">
        <v>1764</v>
      </c>
      <c r="N174" s="43">
        <v>1764</v>
      </c>
      <c r="O174" s="43">
        <v>1761</v>
      </c>
      <c r="P174" s="43">
        <v>1761</v>
      </c>
      <c r="Q174" s="43">
        <v>1764</v>
      </c>
      <c r="R174" s="43">
        <v>1761</v>
      </c>
      <c r="S174" s="43">
        <v>1758</v>
      </c>
      <c r="T174" s="43">
        <v>1755</v>
      </c>
      <c r="U174" s="43">
        <v>1758</v>
      </c>
      <c r="V174" s="43">
        <v>1755</v>
      </c>
      <c r="W174" s="43">
        <v>1755</v>
      </c>
      <c r="X174" s="43">
        <v>1755</v>
      </c>
      <c r="Y174" s="43">
        <v>1749</v>
      </c>
      <c r="Z174" s="43">
        <v>1749</v>
      </c>
      <c r="AA174" s="43">
        <v>1746</v>
      </c>
    </row>
    <row r="175" spans="1:27" x14ac:dyDescent="0.25">
      <c r="A175" s="115" t="s">
        <v>44</v>
      </c>
      <c r="B175" s="115" t="s">
        <v>615</v>
      </c>
      <c r="C175" s="115" t="s">
        <v>25</v>
      </c>
      <c r="D175" s="43">
        <v>0</v>
      </c>
      <c r="E175" s="43">
        <v>0</v>
      </c>
      <c r="F175" s="43">
        <v>0</v>
      </c>
      <c r="G175" s="43">
        <v>0</v>
      </c>
      <c r="H175" s="43">
        <v>9</v>
      </c>
      <c r="I175" s="43">
        <v>6</v>
      </c>
      <c r="J175" s="43">
        <v>9</v>
      </c>
      <c r="K175" s="43">
        <v>9</v>
      </c>
      <c r="L175" s="43">
        <v>12</v>
      </c>
      <c r="M175" s="43">
        <v>12</v>
      </c>
      <c r="N175" s="43">
        <v>15</v>
      </c>
      <c r="O175" s="43">
        <v>12</v>
      </c>
      <c r="P175" s="43">
        <v>15</v>
      </c>
      <c r="Q175" s="43">
        <v>15</v>
      </c>
      <c r="R175" s="43">
        <v>18</v>
      </c>
      <c r="S175" s="43">
        <v>18</v>
      </c>
      <c r="T175" s="43">
        <v>21</v>
      </c>
      <c r="U175" s="43">
        <v>21</v>
      </c>
      <c r="V175" s="43">
        <v>24</v>
      </c>
      <c r="W175" s="43">
        <v>24</v>
      </c>
      <c r="X175" s="43">
        <v>24</v>
      </c>
      <c r="Y175" s="43">
        <v>24</v>
      </c>
      <c r="Z175" s="43">
        <v>30</v>
      </c>
      <c r="AA175" s="43">
        <v>30</v>
      </c>
    </row>
    <row r="176" spans="1:27" x14ac:dyDescent="0.25">
      <c r="A176" s="115" t="s">
        <v>44</v>
      </c>
      <c r="B176" s="115" t="s">
        <v>4</v>
      </c>
      <c r="C176" s="115" t="s">
        <v>25</v>
      </c>
      <c r="D176" s="43">
        <v>171</v>
      </c>
      <c r="E176" s="43">
        <v>168</v>
      </c>
      <c r="F176" s="43">
        <v>171</v>
      </c>
      <c r="G176" s="43">
        <v>168</v>
      </c>
      <c r="H176" s="43">
        <v>168</v>
      </c>
      <c r="I176" s="43">
        <v>168</v>
      </c>
      <c r="J176" s="43">
        <v>168</v>
      </c>
      <c r="K176" s="43">
        <v>171</v>
      </c>
      <c r="L176" s="43">
        <v>168</v>
      </c>
      <c r="M176" s="43">
        <v>171</v>
      </c>
      <c r="N176" s="43">
        <v>171</v>
      </c>
      <c r="O176" s="43">
        <v>171</v>
      </c>
      <c r="P176" s="43">
        <v>168</v>
      </c>
      <c r="Q176" s="43">
        <v>171</v>
      </c>
      <c r="R176" s="43">
        <v>171</v>
      </c>
      <c r="S176" s="43">
        <v>171</v>
      </c>
      <c r="T176" s="43">
        <v>168</v>
      </c>
      <c r="U176" s="43">
        <v>168</v>
      </c>
      <c r="V176" s="43">
        <v>168</v>
      </c>
      <c r="W176" s="43">
        <v>171</v>
      </c>
      <c r="X176" s="43">
        <v>171</v>
      </c>
      <c r="Y176" s="43">
        <v>168</v>
      </c>
      <c r="Z176" s="43">
        <v>168</v>
      </c>
      <c r="AA176" s="43">
        <v>171</v>
      </c>
    </row>
    <row r="177" spans="1:27" x14ac:dyDescent="0.25">
      <c r="A177" s="115" t="s">
        <v>44</v>
      </c>
      <c r="B177" s="115" t="s">
        <v>18</v>
      </c>
      <c r="C177" s="115" t="s">
        <v>615</v>
      </c>
      <c r="D177" s="43">
        <v>0</v>
      </c>
      <c r="E177" s="43">
        <v>27</v>
      </c>
      <c r="F177" s="43">
        <v>39</v>
      </c>
      <c r="G177" s="43">
        <v>39</v>
      </c>
      <c r="H177" s="43">
        <v>69</v>
      </c>
      <c r="I177" s="43">
        <v>84</v>
      </c>
      <c r="J177" s="43">
        <v>84</v>
      </c>
      <c r="K177" s="43">
        <v>117</v>
      </c>
      <c r="L177" s="43">
        <v>132</v>
      </c>
      <c r="M177" s="43">
        <v>132</v>
      </c>
      <c r="N177" s="43">
        <v>165</v>
      </c>
      <c r="O177" s="43">
        <v>165</v>
      </c>
      <c r="P177" s="43">
        <v>192</v>
      </c>
      <c r="Q177" s="43">
        <v>204</v>
      </c>
      <c r="R177" s="43">
        <v>207</v>
      </c>
      <c r="S177" s="43">
        <v>231</v>
      </c>
      <c r="T177" s="43">
        <v>249</v>
      </c>
      <c r="U177" s="43">
        <v>252</v>
      </c>
      <c r="V177" s="43">
        <v>297</v>
      </c>
      <c r="W177" s="43">
        <v>315</v>
      </c>
      <c r="X177" s="43">
        <v>315</v>
      </c>
      <c r="Y177" s="43">
        <v>345</v>
      </c>
      <c r="Z177" s="43">
        <v>354</v>
      </c>
      <c r="AA177" s="43">
        <v>354</v>
      </c>
    </row>
    <row r="178" spans="1:27" x14ac:dyDescent="0.25">
      <c r="A178" s="115" t="s">
        <v>44</v>
      </c>
      <c r="B178" s="115" t="s">
        <v>18</v>
      </c>
      <c r="C178" s="115" t="s">
        <v>25</v>
      </c>
      <c r="D178" s="43">
        <v>0</v>
      </c>
      <c r="E178" s="43">
        <v>0</v>
      </c>
      <c r="F178" s="43">
        <v>6</v>
      </c>
      <c r="G178" s="43">
        <v>12</v>
      </c>
      <c r="H178" s="43">
        <v>21</v>
      </c>
      <c r="I178" s="43">
        <v>21</v>
      </c>
      <c r="J178" s="43">
        <v>30</v>
      </c>
      <c r="K178" s="43">
        <v>30</v>
      </c>
      <c r="L178" s="43">
        <v>33</v>
      </c>
      <c r="M178" s="43">
        <v>39</v>
      </c>
      <c r="N178" s="43">
        <v>45</v>
      </c>
      <c r="O178" s="43">
        <v>45</v>
      </c>
      <c r="P178" s="43">
        <v>48</v>
      </c>
      <c r="Q178" s="43">
        <v>60</v>
      </c>
      <c r="R178" s="43">
        <v>66</v>
      </c>
      <c r="S178" s="43">
        <v>72</v>
      </c>
      <c r="T178" s="43">
        <v>75</v>
      </c>
      <c r="U178" s="43">
        <v>84</v>
      </c>
      <c r="V178" s="43">
        <v>90</v>
      </c>
      <c r="W178" s="43">
        <v>96</v>
      </c>
      <c r="X178" s="43">
        <v>99</v>
      </c>
      <c r="Y178" s="43">
        <v>105</v>
      </c>
      <c r="Z178" s="43">
        <v>108</v>
      </c>
      <c r="AA178" s="43">
        <v>111</v>
      </c>
    </row>
    <row r="179" spans="1:27" x14ac:dyDescent="0.25">
      <c r="A179" s="115" t="s">
        <v>44</v>
      </c>
      <c r="B179" s="115" t="s">
        <v>18</v>
      </c>
      <c r="C179" s="115" t="s">
        <v>620</v>
      </c>
      <c r="D179" s="43">
        <v>0</v>
      </c>
      <c r="E179" s="43">
        <v>1419</v>
      </c>
      <c r="F179" s="43">
        <v>1431</v>
      </c>
      <c r="G179" s="43">
        <v>1398</v>
      </c>
      <c r="H179" s="43">
        <v>1338</v>
      </c>
      <c r="I179" s="43">
        <v>1257</v>
      </c>
      <c r="J179" s="43">
        <v>1137</v>
      </c>
      <c r="K179" s="43">
        <v>1158</v>
      </c>
      <c r="L179" s="43">
        <v>1107</v>
      </c>
      <c r="M179" s="43">
        <v>1095</v>
      </c>
      <c r="N179" s="43">
        <v>1080</v>
      </c>
      <c r="O179" s="43">
        <v>1038</v>
      </c>
      <c r="P179" s="43">
        <v>957</v>
      </c>
      <c r="Q179" s="43">
        <v>1002</v>
      </c>
      <c r="R179" s="43">
        <v>951</v>
      </c>
      <c r="S179" s="43">
        <v>975</v>
      </c>
      <c r="T179" s="43">
        <v>933</v>
      </c>
      <c r="U179" s="43">
        <v>933</v>
      </c>
      <c r="V179" s="43">
        <v>864</v>
      </c>
      <c r="W179" s="43">
        <v>942</v>
      </c>
      <c r="X179" s="43">
        <v>912</v>
      </c>
      <c r="Y179" s="43">
        <v>903</v>
      </c>
      <c r="Z179" s="43">
        <v>936</v>
      </c>
      <c r="AA179" s="43">
        <v>903</v>
      </c>
    </row>
    <row r="180" spans="1:27" x14ac:dyDescent="0.25">
      <c r="A180" s="115" t="s">
        <v>44</v>
      </c>
      <c r="B180" s="115" t="s">
        <v>18</v>
      </c>
      <c r="C180" s="115" t="s">
        <v>619</v>
      </c>
      <c r="D180" s="43">
        <v>34098</v>
      </c>
      <c r="E180" s="43">
        <v>29781</v>
      </c>
      <c r="F180" s="43">
        <v>27213</v>
      </c>
      <c r="G180" s="43">
        <v>25545</v>
      </c>
      <c r="H180" s="43">
        <v>24207</v>
      </c>
      <c r="I180" s="43">
        <v>22800</v>
      </c>
      <c r="J180" s="43">
        <v>21702</v>
      </c>
      <c r="K180" s="43">
        <v>20757</v>
      </c>
      <c r="L180" s="43">
        <v>20169</v>
      </c>
      <c r="M180" s="43">
        <v>19728</v>
      </c>
      <c r="N180" s="43">
        <v>19437</v>
      </c>
      <c r="O180" s="43">
        <v>19821</v>
      </c>
      <c r="P180" s="43">
        <v>20802</v>
      </c>
      <c r="Q180" s="43">
        <v>20769</v>
      </c>
      <c r="R180" s="43">
        <v>20562</v>
      </c>
      <c r="S180" s="43">
        <v>20124</v>
      </c>
      <c r="T180" s="43">
        <v>19905</v>
      </c>
      <c r="U180" s="43">
        <v>19446</v>
      </c>
      <c r="V180" s="43">
        <v>19161</v>
      </c>
      <c r="W180" s="43">
        <v>18621</v>
      </c>
      <c r="X180" s="43">
        <v>18357</v>
      </c>
      <c r="Y180" s="43">
        <v>18186</v>
      </c>
      <c r="Z180" s="43">
        <v>18054</v>
      </c>
      <c r="AA180" s="43">
        <v>18570</v>
      </c>
    </row>
    <row r="181" spans="1:27" x14ac:dyDescent="0.25">
      <c r="A181" s="115" t="s">
        <v>44</v>
      </c>
      <c r="B181" s="115" t="s">
        <v>18</v>
      </c>
      <c r="C181" s="115" t="s">
        <v>10</v>
      </c>
      <c r="D181" s="43">
        <v>0</v>
      </c>
      <c r="E181" s="43">
        <v>21</v>
      </c>
      <c r="F181" s="43">
        <v>33</v>
      </c>
      <c r="G181" s="43">
        <v>48</v>
      </c>
      <c r="H181" s="43">
        <v>66</v>
      </c>
      <c r="I181" s="43">
        <v>75</v>
      </c>
      <c r="J181" s="43">
        <v>84</v>
      </c>
      <c r="K181" s="43">
        <v>117</v>
      </c>
      <c r="L181" s="43">
        <v>129</v>
      </c>
      <c r="M181" s="43">
        <v>135</v>
      </c>
      <c r="N181" s="43">
        <v>138</v>
      </c>
      <c r="O181" s="43">
        <v>141</v>
      </c>
      <c r="P181" s="43">
        <v>135</v>
      </c>
      <c r="Q181" s="43">
        <v>141</v>
      </c>
      <c r="R181" s="43">
        <v>147</v>
      </c>
      <c r="S181" s="43">
        <v>150</v>
      </c>
      <c r="T181" s="43">
        <v>156</v>
      </c>
      <c r="U181" s="43">
        <v>159</v>
      </c>
      <c r="V181" s="43">
        <v>159</v>
      </c>
      <c r="W181" s="43">
        <v>168</v>
      </c>
      <c r="X181" s="43">
        <v>183</v>
      </c>
      <c r="Y181" s="43">
        <v>180</v>
      </c>
      <c r="Z181" s="43">
        <v>183</v>
      </c>
      <c r="AA181" s="43">
        <v>186</v>
      </c>
    </row>
    <row r="182" spans="1:27" x14ac:dyDescent="0.25">
      <c r="A182" s="115" t="s">
        <v>44</v>
      </c>
      <c r="B182" s="115" t="s">
        <v>18</v>
      </c>
      <c r="C182" s="115" t="s">
        <v>123</v>
      </c>
      <c r="D182" s="43">
        <v>0</v>
      </c>
      <c r="E182" s="43">
        <v>636</v>
      </c>
      <c r="F182" s="43">
        <v>1191</v>
      </c>
      <c r="G182" s="43">
        <v>1539</v>
      </c>
      <c r="H182" s="43">
        <v>1827</v>
      </c>
      <c r="I182" s="43">
        <v>2046</v>
      </c>
      <c r="J182" s="43">
        <v>2199</v>
      </c>
      <c r="K182" s="43">
        <v>2340</v>
      </c>
      <c r="L182" s="43">
        <v>2433</v>
      </c>
      <c r="M182" s="43">
        <v>2496</v>
      </c>
      <c r="N182" s="43">
        <v>2628</v>
      </c>
      <c r="O182" s="43">
        <v>2502</v>
      </c>
      <c r="P182" s="43">
        <v>2511</v>
      </c>
      <c r="Q182" s="43">
        <v>2631</v>
      </c>
      <c r="R182" s="43">
        <v>2766</v>
      </c>
      <c r="S182" s="43">
        <v>2835</v>
      </c>
      <c r="T182" s="43">
        <v>2940</v>
      </c>
      <c r="U182" s="43">
        <v>3078</v>
      </c>
      <c r="V182" s="43">
        <v>3180</v>
      </c>
      <c r="W182" s="43">
        <v>3285</v>
      </c>
      <c r="X182" s="43">
        <v>3432</v>
      </c>
      <c r="Y182" s="43">
        <v>3486</v>
      </c>
      <c r="Z182" s="43">
        <v>3597</v>
      </c>
      <c r="AA182" s="43">
        <v>3498</v>
      </c>
    </row>
    <row r="183" spans="1:27" x14ac:dyDescent="0.25">
      <c r="A183" s="115" t="s">
        <v>44</v>
      </c>
      <c r="B183" s="115" t="s">
        <v>18</v>
      </c>
      <c r="C183" s="115" t="s">
        <v>618</v>
      </c>
      <c r="D183" s="43">
        <v>0</v>
      </c>
      <c r="E183" s="43">
        <v>2118</v>
      </c>
      <c r="F183" s="43">
        <v>3882</v>
      </c>
      <c r="G183" s="43">
        <v>5043</v>
      </c>
      <c r="H183" s="43">
        <v>5826</v>
      </c>
      <c r="I183" s="43">
        <v>6903</v>
      </c>
      <c r="J183" s="43">
        <v>7749</v>
      </c>
      <c r="K183" s="43">
        <v>8307</v>
      </c>
      <c r="L183" s="43">
        <v>8610</v>
      </c>
      <c r="M183" s="43">
        <v>8802</v>
      </c>
      <c r="N183" s="43">
        <v>8778</v>
      </c>
      <c r="O183" s="43">
        <v>8415</v>
      </c>
      <c r="P183" s="43">
        <v>7311</v>
      </c>
      <c r="Q183" s="43">
        <v>7149</v>
      </c>
      <c r="R183" s="43">
        <v>7146</v>
      </c>
      <c r="S183" s="43">
        <v>7332</v>
      </c>
      <c r="T183" s="43">
        <v>7380</v>
      </c>
      <c r="U183" s="43">
        <v>7596</v>
      </c>
      <c r="V183" s="43">
        <v>7755</v>
      </c>
      <c r="W183" s="43">
        <v>8019</v>
      </c>
      <c r="X183" s="43">
        <v>8142</v>
      </c>
      <c r="Y183" s="43">
        <v>8238</v>
      </c>
      <c r="Z183" s="43">
        <v>8193</v>
      </c>
      <c r="AA183" s="43">
        <v>7734</v>
      </c>
    </row>
    <row r="184" spans="1:27" x14ac:dyDescent="0.25">
      <c r="A184" s="115" t="s">
        <v>44</v>
      </c>
      <c r="B184" s="115" t="s">
        <v>18</v>
      </c>
      <c r="C184" s="115" t="s">
        <v>8</v>
      </c>
      <c r="D184" s="43">
        <v>51</v>
      </c>
      <c r="E184" s="43">
        <v>258</v>
      </c>
      <c r="F184" s="43">
        <v>384</v>
      </c>
      <c r="G184" s="43">
        <v>477</v>
      </c>
      <c r="H184" s="43">
        <v>642</v>
      </c>
      <c r="I184" s="43">
        <v>744</v>
      </c>
      <c r="J184" s="43">
        <v>870</v>
      </c>
      <c r="K184" s="43">
        <v>975</v>
      </c>
      <c r="L184" s="43">
        <v>1059</v>
      </c>
      <c r="M184" s="43">
        <v>1146</v>
      </c>
      <c r="N184" s="43">
        <v>1239</v>
      </c>
      <c r="O184" s="43">
        <v>1296</v>
      </c>
      <c r="P184" s="43">
        <v>1377</v>
      </c>
      <c r="Q184" s="43">
        <v>1410</v>
      </c>
      <c r="R184" s="43">
        <v>1491</v>
      </c>
      <c r="S184" s="43">
        <v>1572</v>
      </c>
      <c r="T184" s="43">
        <v>1623</v>
      </c>
      <c r="U184" s="43">
        <v>1692</v>
      </c>
      <c r="V184" s="43">
        <v>1761</v>
      </c>
      <c r="W184" s="43">
        <v>1827</v>
      </c>
      <c r="X184" s="43">
        <v>1869</v>
      </c>
      <c r="Y184" s="43">
        <v>1908</v>
      </c>
      <c r="Z184" s="43">
        <v>1941</v>
      </c>
      <c r="AA184" s="43">
        <v>1953</v>
      </c>
    </row>
    <row r="185" spans="1:27" x14ac:dyDescent="0.25">
      <c r="A185" s="115" t="s">
        <v>44</v>
      </c>
      <c r="B185" s="115" t="s">
        <v>18</v>
      </c>
      <c r="C185" s="115" t="s">
        <v>611</v>
      </c>
      <c r="D185" s="43">
        <v>381</v>
      </c>
      <c r="E185" s="43">
        <v>426</v>
      </c>
      <c r="F185" s="43">
        <v>525</v>
      </c>
      <c r="G185" s="43">
        <v>603</v>
      </c>
      <c r="H185" s="43">
        <v>717</v>
      </c>
      <c r="I185" s="43">
        <v>801</v>
      </c>
      <c r="J185" s="43">
        <v>864</v>
      </c>
      <c r="K185" s="43">
        <v>918</v>
      </c>
      <c r="L185" s="43">
        <v>1014</v>
      </c>
      <c r="M185" s="43">
        <v>1101</v>
      </c>
      <c r="N185" s="43">
        <v>1152</v>
      </c>
      <c r="O185" s="43">
        <v>1218</v>
      </c>
      <c r="P185" s="43">
        <v>1257</v>
      </c>
      <c r="Q185" s="43">
        <v>1251</v>
      </c>
      <c r="R185" s="43">
        <v>1275</v>
      </c>
      <c r="S185" s="43">
        <v>1323</v>
      </c>
      <c r="T185" s="43">
        <v>1347</v>
      </c>
      <c r="U185" s="43">
        <v>1341</v>
      </c>
      <c r="V185" s="43">
        <v>1326</v>
      </c>
      <c r="W185" s="43">
        <v>1320</v>
      </c>
      <c r="X185" s="43">
        <v>1299</v>
      </c>
      <c r="Y185" s="43">
        <v>1287</v>
      </c>
      <c r="Z185" s="43">
        <v>1281</v>
      </c>
      <c r="AA185" s="43">
        <v>1305</v>
      </c>
    </row>
    <row r="186" spans="1:27" x14ac:dyDescent="0.25">
      <c r="A186" s="115" t="s">
        <v>44</v>
      </c>
      <c r="B186" s="115" t="s">
        <v>18</v>
      </c>
      <c r="C186" s="115" t="s">
        <v>612</v>
      </c>
      <c r="D186" s="43">
        <v>768</v>
      </c>
      <c r="E186" s="43">
        <v>669</v>
      </c>
      <c r="F186" s="43">
        <v>648</v>
      </c>
      <c r="G186" s="43">
        <v>630</v>
      </c>
      <c r="H186" s="43">
        <v>624</v>
      </c>
      <c r="I186" s="43">
        <v>621</v>
      </c>
      <c r="J186" s="43">
        <v>600</v>
      </c>
      <c r="K186" s="43">
        <v>582</v>
      </c>
      <c r="L186" s="43">
        <v>609</v>
      </c>
      <c r="M186" s="43">
        <v>609</v>
      </c>
      <c r="N186" s="43">
        <v>630</v>
      </c>
      <c r="O186" s="43">
        <v>654</v>
      </c>
      <c r="P186" s="43">
        <v>672</v>
      </c>
      <c r="Q186" s="43">
        <v>663</v>
      </c>
      <c r="R186" s="43">
        <v>657</v>
      </c>
      <c r="S186" s="43">
        <v>660</v>
      </c>
      <c r="T186" s="43">
        <v>663</v>
      </c>
      <c r="U186" s="43">
        <v>654</v>
      </c>
      <c r="V186" s="43">
        <v>666</v>
      </c>
      <c r="W186" s="43">
        <v>642</v>
      </c>
      <c r="X186" s="43">
        <v>645</v>
      </c>
      <c r="Y186" s="43">
        <v>633</v>
      </c>
      <c r="Z186" s="43">
        <v>618</v>
      </c>
      <c r="AA186" s="43">
        <v>630</v>
      </c>
    </row>
    <row r="187" spans="1:27" x14ac:dyDescent="0.25">
      <c r="A187" s="115" t="s">
        <v>44</v>
      </c>
      <c r="B187" s="115" t="s">
        <v>18</v>
      </c>
      <c r="C187" s="115" t="s">
        <v>12</v>
      </c>
      <c r="D187" s="43">
        <v>1491</v>
      </c>
      <c r="E187" s="43">
        <v>1425</v>
      </c>
      <c r="F187" s="43">
        <v>1431</v>
      </c>
      <c r="G187" s="43">
        <v>1455</v>
      </c>
      <c r="H187" s="43">
        <v>1449</v>
      </c>
      <c r="I187" s="43">
        <v>1434</v>
      </c>
      <c r="J187" s="43">
        <v>1467</v>
      </c>
      <c r="K187" s="43">
        <v>1485</v>
      </c>
      <c r="L187" s="43">
        <v>1494</v>
      </c>
      <c r="M187" s="43">
        <v>1500</v>
      </c>
      <c r="N187" s="43">
        <v>1497</v>
      </c>
      <c r="O187" s="43">
        <v>1488</v>
      </c>
      <c r="P187" s="43">
        <v>1518</v>
      </c>
      <c r="Q187" s="43">
        <v>1506</v>
      </c>
      <c r="R187" s="43">
        <v>1521</v>
      </c>
      <c r="S187" s="43">
        <v>1509</v>
      </c>
      <c r="T187" s="43">
        <v>1512</v>
      </c>
      <c r="U187" s="43">
        <v>1548</v>
      </c>
      <c r="V187" s="43">
        <v>1524</v>
      </c>
      <c r="W187" s="43">
        <v>1551</v>
      </c>
      <c r="X187" s="43">
        <v>1530</v>
      </c>
      <c r="Y187" s="43">
        <v>1512</v>
      </c>
      <c r="Z187" s="43">
        <v>1521</v>
      </c>
      <c r="AA187" s="43">
        <v>1542</v>
      </c>
    </row>
    <row r="188" spans="1:27" x14ac:dyDescent="0.25">
      <c r="A188" s="115" t="s">
        <v>44</v>
      </c>
      <c r="B188" s="115" t="s">
        <v>616</v>
      </c>
      <c r="C188" s="115" t="s">
        <v>615</v>
      </c>
      <c r="D188" s="43">
        <v>0</v>
      </c>
      <c r="E188" s="43">
        <v>0</v>
      </c>
      <c r="F188" s="43">
        <v>0</v>
      </c>
      <c r="G188" s="43">
        <v>0</v>
      </c>
      <c r="H188" s="43">
        <v>0</v>
      </c>
      <c r="I188" s="43">
        <v>0</v>
      </c>
      <c r="J188" s="43">
        <v>0</v>
      </c>
      <c r="K188" s="43">
        <v>0</v>
      </c>
      <c r="L188" s="43">
        <v>6</v>
      </c>
      <c r="M188" s="43">
        <v>6</v>
      </c>
      <c r="N188" s="43">
        <v>6</v>
      </c>
      <c r="O188" s="43">
        <v>9</v>
      </c>
      <c r="P188" s="43">
        <v>6</v>
      </c>
      <c r="Q188" s="43">
        <v>9</v>
      </c>
      <c r="R188" s="43">
        <v>9</v>
      </c>
      <c r="S188" s="43">
        <v>9</v>
      </c>
      <c r="T188" s="43">
        <v>9</v>
      </c>
      <c r="U188" s="43">
        <v>12</v>
      </c>
      <c r="V188" s="43">
        <v>12</v>
      </c>
      <c r="W188" s="43">
        <v>12</v>
      </c>
      <c r="X188" s="43">
        <v>12</v>
      </c>
      <c r="Y188" s="43">
        <v>12</v>
      </c>
      <c r="Z188" s="43">
        <v>12</v>
      </c>
      <c r="AA188" s="43">
        <v>12</v>
      </c>
    </row>
    <row r="189" spans="1:27" x14ac:dyDescent="0.25">
      <c r="A189" s="115" t="s">
        <v>44</v>
      </c>
      <c r="B189" s="115" t="s">
        <v>616</v>
      </c>
      <c r="C189" s="115" t="s">
        <v>25</v>
      </c>
      <c r="D189" s="43">
        <v>0</v>
      </c>
      <c r="E189" s="43">
        <v>0</v>
      </c>
      <c r="F189" s="43">
        <v>0</v>
      </c>
      <c r="G189" s="43">
        <v>0</v>
      </c>
      <c r="H189" s="43">
        <v>0</v>
      </c>
      <c r="I189" s="43">
        <v>0</v>
      </c>
      <c r="J189" s="43">
        <v>0</v>
      </c>
      <c r="K189" s="43">
        <v>0</v>
      </c>
      <c r="L189" s="43">
        <v>0</v>
      </c>
      <c r="M189" s="43">
        <v>0</v>
      </c>
      <c r="N189" s="43">
        <v>0</v>
      </c>
      <c r="O189" s="43">
        <v>6</v>
      </c>
      <c r="P189" s="43">
        <v>6</v>
      </c>
      <c r="Q189" s="43">
        <v>9</v>
      </c>
      <c r="R189" s="43">
        <v>9</v>
      </c>
      <c r="S189" s="43">
        <v>9</v>
      </c>
      <c r="T189" s="43">
        <v>9</v>
      </c>
      <c r="U189" s="43">
        <v>9</v>
      </c>
      <c r="V189" s="43">
        <v>12</v>
      </c>
      <c r="W189" s="43">
        <v>12</v>
      </c>
      <c r="X189" s="43">
        <v>9</v>
      </c>
      <c r="Y189" s="43">
        <v>12</v>
      </c>
      <c r="Z189" s="43">
        <v>12</v>
      </c>
      <c r="AA189" s="43">
        <v>12</v>
      </c>
    </row>
    <row r="190" spans="1:27" x14ac:dyDescent="0.25">
      <c r="A190" s="115" t="s">
        <v>44</v>
      </c>
      <c r="B190" s="115" t="s">
        <v>616</v>
      </c>
      <c r="C190" s="115" t="s">
        <v>620</v>
      </c>
      <c r="D190" s="43">
        <v>9</v>
      </c>
      <c r="E190" s="43">
        <v>9</v>
      </c>
      <c r="F190" s="43">
        <v>15</v>
      </c>
      <c r="G190" s="43">
        <v>36</v>
      </c>
      <c r="H190" s="43">
        <v>135</v>
      </c>
      <c r="I190" s="43">
        <v>171</v>
      </c>
      <c r="J190" s="43">
        <v>114</v>
      </c>
      <c r="K190" s="43">
        <v>108</v>
      </c>
      <c r="L190" s="43">
        <v>141</v>
      </c>
      <c r="M190" s="43">
        <v>276</v>
      </c>
      <c r="N190" s="43">
        <v>288</v>
      </c>
      <c r="O190" s="43">
        <v>198</v>
      </c>
      <c r="P190" s="43">
        <v>180</v>
      </c>
      <c r="Q190" s="43">
        <v>150</v>
      </c>
      <c r="R190" s="43">
        <v>150</v>
      </c>
      <c r="S190" s="43">
        <v>156</v>
      </c>
      <c r="T190" s="43">
        <v>195</v>
      </c>
      <c r="U190" s="43">
        <v>207</v>
      </c>
      <c r="V190" s="43">
        <v>171</v>
      </c>
      <c r="W190" s="43">
        <v>171</v>
      </c>
      <c r="X190" s="43">
        <v>192</v>
      </c>
      <c r="Y190" s="43">
        <v>291</v>
      </c>
      <c r="Z190" s="43">
        <v>276</v>
      </c>
      <c r="AA190" s="43">
        <v>222</v>
      </c>
    </row>
    <row r="191" spans="1:27" x14ac:dyDescent="0.25">
      <c r="A191" s="115" t="s">
        <v>44</v>
      </c>
      <c r="B191" s="115" t="s">
        <v>616</v>
      </c>
      <c r="C191" s="115" t="s">
        <v>619</v>
      </c>
      <c r="D191" s="43">
        <v>84</v>
      </c>
      <c r="E191" s="43">
        <v>126</v>
      </c>
      <c r="F191" s="43">
        <v>159</v>
      </c>
      <c r="G191" s="43">
        <v>207</v>
      </c>
      <c r="H191" s="43">
        <v>384</v>
      </c>
      <c r="I191" s="43">
        <v>477</v>
      </c>
      <c r="J191" s="43">
        <v>513</v>
      </c>
      <c r="K191" s="43">
        <v>552</v>
      </c>
      <c r="L191" s="43">
        <v>642</v>
      </c>
      <c r="M191" s="43">
        <v>870</v>
      </c>
      <c r="N191" s="43">
        <v>984</v>
      </c>
      <c r="O191" s="43">
        <v>993</v>
      </c>
      <c r="P191" s="43">
        <v>1041</v>
      </c>
      <c r="Q191" s="43">
        <v>1134</v>
      </c>
      <c r="R191" s="43">
        <v>1176</v>
      </c>
      <c r="S191" s="43">
        <v>1209</v>
      </c>
      <c r="T191" s="43">
        <v>1302</v>
      </c>
      <c r="U191" s="43">
        <v>1347</v>
      </c>
      <c r="V191" s="43">
        <v>1344</v>
      </c>
      <c r="W191" s="43">
        <v>1365</v>
      </c>
      <c r="X191" s="43">
        <v>1422</v>
      </c>
      <c r="Y191" s="43">
        <v>1629</v>
      </c>
      <c r="Z191" s="43">
        <v>1623</v>
      </c>
      <c r="AA191" s="43">
        <v>1569</v>
      </c>
    </row>
    <row r="192" spans="1:27" x14ac:dyDescent="0.25">
      <c r="A192" s="115" t="s">
        <v>44</v>
      </c>
      <c r="B192" s="115" t="s">
        <v>616</v>
      </c>
      <c r="C192" s="115" t="s">
        <v>10</v>
      </c>
      <c r="D192" s="43">
        <v>0</v>
      </c>
      <c r="E192" s="43">
        <v>6</v>
      </c>
      <c r="F192" s="43">
        <v>12</v>
      </c>
      <c r="G192" s="43">
        <v>18</v>
      </c>
      <c r="H192" s="43">
        <v>24</v>
      </c>
      <c r="I192" s="43">
        <v>33</v>
      </c>
      <c r="J192" s="43">
        <v>33</v>
      </c>
      <c r="K192" s="43">
        <v>36</v>
      </c>
      <c r="L192" s="43">
        <v>36</v>
      </c>
      <c r="M192" s="43">
        <v>39</v>
      </c>
      <c r="N192" s="43">
        <v>45</v>
      </c>
      <c r="O192" s="43">
        <v>39</v>
      </c>
      <c r="P192" s="43">
        <v>30</v>
      </c>
      <c r="Q192" s="43">
        <v>27</v>
      </c>
      <c r="R192" s="43">
        <v>30</v>
      </c>
      <c r="S192" s="43">
        <v>30</v>
      </c>
      <c r="T192" s="43">
        <v>30</v>
      </c>
      <c r="U192" s="43">
        <v>30</v>
      </c>
      <c r="V192" s="43">
        <v>36</v>
      </c>
      <c r="W192" s="43">
        <v>39</v>
      </c>
      <c r="X192" s="43">
        <v>42</v>
      </c>
      <c r="Y192" s="43">
        <v>42</v>
      </c>
      <c r="Z192" s="43">
        <v>39</v>
      </c>
      <c r="AA192" s="43">
        <v>39</v>
      </c>
    </row>
    <row r="193" spans="1:27" x14ac:dyDescent="0.25">
      <c r="A193" s="115" t="s">
        <v>44</v>
      </c>
      <c r="B193" s="115" t="s">
        <v>616</v>
      </c>
      <c r="C193" s="115" t="s">
        <v>123</v>
      </c>
      <c r="D193" s="43">
        <v>33</v>
      </c>
      <c r="E193" s="43">
        <v>36</v>
      </c>
      <c r="F193" s="43">
        <v>66</v>
      </c>
      <c r="G193" s="43">
        <v>159</v>
      </c>
      <c r="H193" s="43">
        <v>660</v>
      </c>
      <c r="I193" s="43">
        <v>765</v>
      </c>
      <c r="J193" s="43">
        <v>495</v>
      </c>
      <c r="K193" s="43">
        <v>426</v>
      </c>
      <c r="L193" s="43">
        <v>507</v>
      </c>
      <c r="M193" s="43">
        <v>1134</v>
      </c>
      <c r="N193" s="43">
        <v>1344</v>
      </c>
      <c r="O193" s="43">
        <v>786</v>
      </c>
      <c r="P193" s="43">
        <v>660</v>
      </c>
      <c r="Q193" s="43">
        <v>612</v>
      </c>
      <c r="R193" s="43">
        <v>609</v>
      </c>
      <c r="S193" s="43">
        <v>618</v>
      </c>
      <c r="T193" s="43">
        <v>756</v>
      </c>
      <c r="U193" s="43">
        <v>840</v>
      </c>
      <c r="V193" s="43">
        <v>717</v>
      </c>
      <c r="W193" s="43">
        <v>690</v>
      </c>
      <c r="X193" s="43">
        <v>759</v>
      </c>
      <c r="Y193" s="43">
        <v>1083</v>
      </c>
      <c r="Z193" s="43">
        <v>1125</v>
      </c>
      <c r="AA193" s="43">
        <v>930</v>
      </c>
    </row>
    <row r="194" spans="1:27" x14ac:dyDescent="0.25">
      <c r="A194" s="115" t="s">
        <v>44</v>
      </c>
      <c r="B194" s="115" t="s">
        <v>616</v>
      </c>
      <c r="C194" s="115" t="s">
        <v>618</v>
      </c>
      <c r="D194" s="43">
        <v>0</v>
      </c>
      <c r="E194" s="43">
        <v>108</v>
      </c>
      <c r="F194" s="43">
        <v>321</v>
      </c>
      <c r="G194" s="43">
        <v>627</v>
      </c>
      <c r="H194" s="43">
        <v>1053</v>
      </c>
      <c r="I194" s="43">
        <v>1281</v>
      </c>
      <c r="J194" s="43">
        <v>1380</v>
      </c>
      <c r="K194" s="43">
        <v>1467</v>
      </c>
      <c r="L194" s="43">
        <v>1770</v>
      </c>
      <c r="M194" s="43">
        <v>2100</v>
      </c>
      <c r="N194" s="43">
        <v>2217</v>
      </c>
      <c r="O194" s="43">
        <v>2283</v>
      </c>
      <c r="P194" s="43">
        <v>2205</v>
      </c>
      <c r="Q194" s="43">
        <v>2136</v>
      </c>
      <c r="R194" s="43">
        <v>2088</v>
      </c>
      <c r="S194" s="43">
        <v>2115</v>
      </c>
      <c r="T194" s="43">
        <v>2100</v>
      </c>
      <c r="U194" s="43">
        <v>2061</v>
      </c>
      <c r="V194" s="43">
        <v>2064</v>
      </c>
      <c r="W194" s="43">
        <v>2046</v>
      </c>
      <c r="X194" s="43">
        <v>2076</v>
      </c>
      <c r="Y194" s="43">
        <v>2103</v>
      </c>
      <c r="Z194" s="43">
        <v>2124</v>
      </c>
      <c r="AA194" s="43">
        <v>2100</v>
      </c>
    </row>
    <row r="195" spans="1:27" x14ac:dyDescent="0.25">
      <c r="A195" s="115" t="s">
        <v>44</v>
      </c>
      <c r="B195" s="115" t="s">
        <v>616</v>
      </c>
      <c r="C195" s="115" t="s">
        <v>8</v>
      </c>
      <c r="D195" s="43">
        <v>9</v>
      </c>
      <c r="E195" s="43">
        <v>30</v>
      </c>
      <c r="F195" s="43">
        <v>48</v>
      </c>
      <c r="G195" s="43">
        <v>72</v>
      </c>
      <c r="H195" s="43">
        <v>120</v>
      </c>
      <c r="I195" s="43">
        <v>114</v>
      </c>
      <c r="J195" s="43">
        <v>108</v>
      </c>
      <c r="K195" s="43">
        <v>114</v>
      </c>
      <c r="L195" s="43">
        <v>138</v>
      </c>
      <c r="M195" s="43">
        <v>201</v>
      </c>
      <c r="N195" s="43">
        <v>219</v>
      </c>
      <c r="O195" s="43">
        <v>222</v>
      </c>
      <c r="P195" s="43">
        <v>198</v>
      </c>
      <c r="Q195" s="43">
        <v>213</v>
      </c>
      <c r="R195" s="43">
        <v>243</v>
      </c>
      <c r="S195" s="43">
        <v>264</v>
      </c>
      <c r="T195" s="43">
        <v>294</v>
      </c>
      <c r="U195" s="43">
        <v>297</v>
      </c>
      <c r="V195" s="43">
        <v>285</v>
      </c>
      <c r="W195" s="43">
        <v>294</v>
      </c>
      <c r="X195" s="43">
        <v>327</v>
      </c>
      <c r="Y195" s="43">
        <v>354</v>
      </c>
      <c r="Z195" s="43">
        <v>342</v>
      </c>
      <c r="AA195" s="43">
        <v>336</v>
      </c>
    </row>
    <row r="196" spans="1:27" x14ac:dyDescent="0.25">
      <c r="A196" s="115" t="s">
        <v>44</v>
      </c>
      <c r="B196" s="115" t="s">
        <v>616</v>
      </c>
      <c r="C196" s="115" t="s">
        <v>611</v>
      </c>
      <c r="D196" s="43">
        <v>6309</v>
      </c>
      <c r="E196" s="43">
        <v>6135</v>
      </c>
      <c r="F196" s="43">
        <v>5817</v>
      </c>
      <c r="G196" s="43">
        <v>5316</v>
      </c>
      <c r="H196" s="43">
        <v>4020</v>
      </c>
      <c r="I196" s="43">
        <v>3513</v>
      </c>
      <c r="J196" s="43">
        <v>3666</v>
      </c>
      <c r="K196" s="43">
        <v>3597</v>
      </c>
      <c r="L196" s="43">
        <v>3069</v>
      </c>
      <c r="M196" s="43">
        <v>1689</v>
      </c>
      <c r="N196" s="43">
        <v>1155</v>
      </c>
      <c r="O196" s="43">
        <v>1656</v>
      </c>
      <c r="P196" s="43">
        <v>1854</v>
      </c>
      <c r="Q196" s="43">
        <v>1881</v>
      </c>
      <c r="R196" s="43">
        <v>1872</v>
      </c>
      <c r="S196" s="43">
        <v>1782</v>
      </c>
      <c r="T196" s="43">
        <v>1527</v>
      </c>
      <c r="U196" s="43">
        <v>1416</v>
      </c>
      <c r="V196" s="43">
        <v>1554</v>
      </c>
      <c r="W196" s="43">
        <v>1554</v>
      </c>
      <c r="X196" s="43">
        <v>1359</v>
      </c>
      <c r="Y196" s="43">
        <v>726</v>
      </c>
      <c r="Z196" s="43">
        <v>690</v>
      </c>
      <c r="AA196" s="43">
        <v>990</v>
      </c>
    </row>
    <row r="197" spans="1:27" x14ac:dyDescent="0.25">
      <c r="A197" s="115" t="s">
        <v>44</v>
      </c>
      <c r="B197" s="115" t="s">
        <v>616</v>
      </c>
      <c r="C197" s="115" t="s">
        <v>612</v>
      </c>
      <c r="D197" s="43">
        <v>0</v>
      </c>
      <c r="E197" s="43">
        <v>18</v>
      </c>
      <c r="F197" s="43">
        <v>39</v>
      </c>
      <c r="G197" s="43">
        <v>48</v>
      </c>
      <c r="H197" s="43">
        <v>96</v>
      </c>
      <c r="I197" s="43">
        <v>126</v>
      </c>
      <c r="J197" s="43">
        <v>162</v>
      </c>
      <c r="K197" s="43">
        <v>174</v>
      </c>
      <c r="L197" s="43">
        <v>171</v>
      </c>
      <c r="M197" s="43">
        <v>165</v>
      </c>
      <c r="N197" s="43">
        <v>213</v>
      </c>
      <c r="O197" s="43">
        <v>279</v>
      </c>
      <c r="P197" s="43">
        <v>285</v>
      </c>
      <c r="Q197" s="43">
        <v>282</v>
      </c>
      <c r="R197" s="43">
        <v>264</v>
      </c>
      <c r="S197" s="43">
        <v>252</v>
      </c>
      <c r="T197" s="43">
        <v>210</v>
      </c>
      <c r="U197" s="43">
        <v>207</v>
      </c>
      <c r="V197" s="43">
        <v>231</v>
      </c>
      <c r="W197" s="43">
        <v>234</v>
      </c>
      <c r="X197" s="43">
        <v>213</v>
      </c>
      <c r="Y197" s="43">
        <v>162</v>
      </c>
      <c r="Z197" s="43">
        <v>159</v>
      </c>
      <c r="AA197" s="43">
        <v>189</v>
      </c>
    </row>
    <row r="198" spans="1:27" x14ac:dyDescent="0.25">
      <c r="A198" s="115" t="s">
        <v>44</v>
      </c>
      <c r="B198" s="115" t="s">
        <v>616</v>
      </c>
      <c r="C198" s="115" t="s">
        <v>12</v>
      </c>
      <c r="D198" s="43">
        <v>147</v>
      </c>
      <c r="E198" s="43">
        <v>120</v>
      </c>
      <c r="F198" s="43">
        <v>117</v>
      </c>
      <c r="G198" s="43">
        <v>108</v>
      </c>
      <c r="H198" s="43">
        <v>105</v>
      </c>
      <c r="I198" s="43">
        <v>108</v>
      </c>
      <c r="J198" s="43">
        <v>108</v>
      </c>
      <c r="K198" s="43">
        <v>108</v>
      </c>
      <c r="L198" s="43">
        <v>108</v>
      </c>
      <c r="M198" s="43">
        <v>105</v>
      </c>
      <c r="N198" s="43">
        <v>117</v>
      </c>
      <c r="O198" s="43">
        <v>114</v>
      </c>
      <c r="P198" s="43">
        <v>120</v>
      </c>
      <c r="Q198" s="43">
        <v>132</v>
      </c>
      <c r="R198" s="43">
        <v>144</v>
      </c>
      <c r="S198" s="43">
        <v>144</v>
      </c>
      <c r="T198" s="43">
        <v>153</v>
      </c>
      <c r="U198" s="43">
        <v>165</v>
      </c>
      <c r="V198" s="43">
        <v>168</v>
      </c>
      <c r="W198" s="43">
        <v>177</v>
      </c>
      <c r="X198" s="43">
        <v>180</v>
      </c>
      <c r="Y198" s="43">
        <v>174</v>
      </c>
      <c r="Z198" s="43">
        <v>192</v>
      </c>
      <c r="AA198" s="43">
        <v>195</v>
      </c>
    </row>
    <row r="199" spans="1:27" x14ac:dyDescent="0.25">
      <c r="A199" s="115" t="s">
        <v>44</v>
      </c>
      <c r="B199" s="115" t="s">
        <v>10</v>
      </c>
      <c r="C199" s="115" t="s">
        <v>615</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c r="Z199" s="43">
        <v>0</v>
      </c>
      <c r="AA199" s="43">
        <v>0</v>
      </c>
    </row>
    <row r="200" spans="1:27" x14ac:dyDescent="0.25">
      <c r="A200" s="115" t="s">
        <v>44</v>
      </c>
      <c r="B200" s="115" t="s">
        <v>10</v>
      </c>
      <c r="C200" s="115" t="s">
        <v>25</v>
      </c>
      <c r="D200" s="43">
        <v>0</v>
      </c>
      <c r="E200" s="43">
        <v>0</v>
      </c>
      <c r="F200" s="43">
        <v>0</v>
      </c>
      <c r="G200" s="43">
        <v>0</v>
      </c>
      <c r="H200" s="43">
        <v>0</v>
      </c>
      <c r="I200" s="43">
        <v>0</v>
      </c>
      <c r="J200" s="43">
        <v>0</v>
      </c>
      <c r="K200" s="43">
        <v>0</v>
      </c>
      <c r="L200" s="43">
        <v>0</v>
      </c>
      <c r="M200" s="43">
        <v>0</v>
      </c>
      <c r="N200" s="43">
        <v>0</v>
      </c>
      <c r="O200" s="43">
        <v>0</v>
      </c>
      <c r="P200" s="43">
        <v>0</v>
      </c>
      <c r="Q200" s="43">
        <v>0</v>
      </c>
      <c r="R200" s="43">
        <v>0</v>
      </c>
      <c r="S200" s="43">
        <v>0</v>
      </c>
      <c r="T200" s="43">
        <v>0</v>
      </c>
      <c r="U200" s="43">
        <v>0</v>
      </c>
      <c r="V200" s="43">
        <v>0</v>
      </c>
      <c r="W200" s="43">
        <v>0</v>
      </c>
      <c r="X200" s="43">
        <v>0</v>
      </c>
      <c r="Y200" s="43">
        <v>0</v>
      </c>
      <c r="Z200" s="43">
        <v>0</v>
      </c>
      <c r="AA200" s="43">
        <v>0</v>
      </c>
    </row>
    <row r="201" spans="1:27" x14ac:dyDescent="0.25">
      <c r="A201" s="115" t="s">
        <v>44</v>
      </c>
      <c r="B201" s="115" t="s">
        <v>10</v>
      </c>
      <c r="C201" s="115" t="s">
        <v>620</v>
      </c>
      <c r="D201" s="43">
        <v>0</v>
      </c>
      <c r="E201" s="43">
        <v>6</v>
      </c>
      <c r="F201" s="43">
        <v>6</v>
      </c>
      <c r="G201" s="43">
        <v>6</v>
      </c>
      <c r="H201" s="43">
        <v>9</v>
      </c>
      <c r="I201" s="43">
        <v>12</v>
      </c>
      <c r="J201" s="43">
        <v>12</v>
      </c>
      <c r="K201" s="43">
        <v>12</v>
      </c>
      <c r="L201" s="43">
        <v>15</v>
      </c>
      <c r="M201" s="43">
        <v>24</v>
      </c>
      <c r="N201" s="43">
        <v>18</v>
      </c>
      <c r="O201" s="43">
        <v>12</v>
      </c>
      <c r="P201" s="43">
        <v>9</v>
      </c>
      <c r="Q201" s="43">
        <v>21</v>
      </c>
      <c r="R201" s="43">
        <v>18</v>
      </c>
      <c r="S201" s="43">
        <v>9</v>
      </c>
      <c r="T201" s="43">
        <v>18</v>
      </c>
      <c r="U201" s="43">
        <v>21</v>
      </c>
      <c r="V201" s="43">
        <v>18</v>
      </c>
      <c r="W201" s="43">
        <v>24</v>
      </c>
      <c r="X201" s="43">
        <v>21</v>
      </c>
      <c r="Y201" s="43">
        <v>27</v>
      </c>
      <c r="Z201" s="43">
        <v>18</v>
      </c>
      <c r="AA201" s="43">
        <v>18</v>
      </c>
    </row>
    <row r="202" spans="1:27" x14ac:dyDescent="0.25">
      <c r="A202" s="115" t="s">
        <v>44</v>
      </c>
      <c r="B202" s="115" t="s">
        <v>10</v>
      </c>
      <c r="C202" s="115" t="s">
        <v>619</v>
      </c>
      <c r="D202" s="43">
        <v>0</v>
      </c>
      <c r="E202" s="43">
        <v>9</v>
      </c>
      <c r="F202" s="43">
        <v>15</v>
      </c>
      <c r="G202" s="43">
        <v>21</v>
      </c>
      <c r="H202" s="43">
        <v>27</v>
      </c>
      <c r="I202" s="43">
        <v>45</v>
      </c>
      <c r="J202" s="43">
        <v>51</v>
      </c>
      <c r="K202" s="43">
        <v>60</v>
      </c>
      <c r="L202" s="43">
        <v>75</v>
      </c>
      <c r="M202" s="43">
        <v>87</v>
      </c>
      <c r="N202" s="43">
        <v>93</v>
      </c>
      <c r="O202" s="43">
        <v>102</v>
      </c>
      <c r="P202" s="43">
        <v>108</v>
      </c>
      <c r="Q202" s="43">
        <v>120</v>
      </c>
      <c r="R202" s="43">
        <v>123</v>
      </c>
      <c r="S202" s="43">
        <v>129</v>
      </c>
      <c r="T202" s="43">
        <v>138</v>
      </c>
      <c r="U202" s="43">
        <v>138</v>
      </c>
      <c r="V202" s="43">
        <v>150</v>
      </c>
      <c r="W202" s="43">
        <v>153</v>
      </c>
      <c r="X202" s="43">
        <v>150</v>
      </c>
      <c r="Y202" s="43">
        <v>144</v>
      </c>
      <c r="Z202" s="43">
        <v>153</v>
      </c>
      <c r="AA202" s="43">
        <v>174</v>
      </c>
    </row>
    <row r="203" spans="1:27" x14ac:dyDescent="0.25">
      <c r="A203" s="115" t="s">
        <v>44</v>
      </c>
      <c r="B203" s="115" t="s">
        <v>10</v>
      </c>
      <c r="C203" s="115" t="s">
        <v>10</v>
      </c>
      <c r="D203" s="43">
        <v>1659</v>
      </c>
      <c r="E203" s="43">
        <v>1374</v>
      </c>
      <c r="F203" s="43">
        <v>1140</v>
      </c>
      <c r="G203" s="43">
        <v>951</v>
      </c>
      <c r="H203" s="43">
        <v>828</v>
      </c>
      <c r="I203" s="43">
        <v>732</v>
      </c>
      <c r="J203" s="43">
        <v>684</v>
      </c>
      <c r="K203" s="43">
        <v>621</v>
      </c>
      <c r="L203" s="43">
        <v>579</v>
      </c>
      <c r="M203" s="43">
        <v>552</v>
      </c>
      <c r="N203" s="43">
        <v>525</v>
      </c>
      <c r="O203" s="43">
        <v>504</v>
      </c>
      <c r="P203" s="43">
        <v>501</v>
      </c>
      <c r="Q203" s="43">
        <v>495</v>
      </c>
      <c r="R203" s="43">
        <v>504</v>
      </c>
      <c r="S203" s="43">
        <v>501</v>
      </c>
      <c r="T203" s="43">
        <v>498</v>
      </c>
      <c r="U203" s="43">
        <v>513</v>
      </c>
      <c r="V203" s="43">
        <v>519</v>
      </c>
      <c r="W203" s="43">
        <v>516</v>
      </c>
      <c r="X203" s="43">
        <v>507</v>
      </c>
      <c r="Y203" s="43">
        <v>501</v>
      </c>
      <c r="Z203" s="43">
        <v>489</v>
      </c>
      <c r="AA203" s="43">
        <v>483</v>
      </c>
    </row>
    <row r="204" spans="1:27" x14ac:dyDescent="0.25">
      <c r="A204" s="115" t="s">
        <v>44</v>
      </c>
      <c r="B204" s="115" t="s">
        <v>10</v>
      </c>
      <c r="C204" s="115" t="s">
        <v>123</v>
      </c>
      <c r="D204" s="43">
        <v>27</v>
      </c>
      <c r="E204" s="43">
        <v>63</v>
      </c>
      <c r="F204" s="43">
        <v>78</v>
      </c>
      <c r="G204" s="43">
        <v>75</v>
      </c>
      <c r="H204" s="43">
        <v>93</v>
      </c>
      <c r="I204" s="43">
        <v>90</v>
      </c>
      <c r="J204" s="43">
        <v>99</v>
      </c>
      <c r="K204" s="43">
        <v>99</v>
      </c>
      <c r="L204" s="43">
        <v>96</v>
      </c>
      <c r="M204" s="43">
        <v>93</v>
      </c>
      <c r="N204" s="43">
        <v>105</v>
      </c>
      <c r="O204" s="43">
        <v>114</v>
      </c>
      <c r="P204" s="43">
        <v>108</v>
      </c>
      <c r="Q204" s="43">
        <v>114</v>
      </c>
      <c r="R204" s="43">
        <v>117</v>
      </c>
      <c r="S204" s="43">
        <v>132</v>
      </c>
      <c r="T204" s="43">
        <v>132</v>
      </c>
      <c r="U204" s="43">
        <v>126</v>
      </c>
      <c r="V204" s="43">
        <v>126</v>
      </c>
      <c r="W204" s="43">
        <v>135</v>
      </c>
      <c r="X204" s="43">
        <v>135</v>
      </c>
      <c r="Y204" s="43">
        <v>129</v>
      </c>
      <c r="Z204" s="43">
        <v>147</v>
      </c>
      <c r="AA204" s="43">
        <v>129</v>
      </c>
    </row>
    <row r="205" spans="1:27" x14ac:dyDescent="0.25">
      <c r="A205" s="115" t="s">
        <v>44</v>
      </c>
      <c r="B205" s="115" t="s">
        <v>10</v>
      </c>
      <c r="C205" s="115" t="s">
        <v>618</v>
      </c>
      <c r="D205" s="43">
        <v>0</v>
      </c>
      <c r="E205" s="43">
        <v>231</v>
      </c>
      <c r="F205" s="43">
        <v>444</v>
      </c>
      <c r="G205" s="43">
        <v>615</v>
      </c>
      <c r="H205" s="43">
        <v>717</v>
      </c>
      <c r="I205" s="43">
        <v>792</v>
      </c>
      <c r="J205" s="43">
        <v>825</v>
      </c>
      <c r="K205" s="43">
        <v>870</v>
      </c>
      <c r="L205" s="43">
        <v>891</v>
      </c>
      <c r="M205" s="43">
        <v>906</v>
      </c>
      <c r="N205" s="43">
        <v>915</v>
      </c>
      <c r="O205" s="43">
        <v>909</v>
      </c>
      <c r="P205" s="43">
        <v>906</v>
      </c>
      <c r="Q205" s="43">
        <v>897</v>
      </c>
      <c r="R205" s="43">
        <v>873</v>
      </c>
      <c r="S205" s="43">
        <v>864</v>
      </c>
      <c r="T205" s="43">
        <v>846</v>
      </c>
      <c r="U205" s="43">
        <v>834</v>
      </c>
      <c r="V205" s="43">
        <v>822</v>
      </c>
      <c r="W205" s="43">
        <v>804</v>
      </c>
      <c r="X205" s="43">
        <v>819</v>
      </c>
      <c r="Y205" s="43">
        <v>819</v>
      </c>
      <c r="Z205" s="43">
        <v>816</v>
      </c>
      <c r="AA205" s="43">
        <v>816</v>
      </c>
    </row>
    <row r="206" spans="1:27" x14ac:dyDescent="0.25">
      <c r="A206" s="115" t="s">
        <v>44</v>
      </c>
      <c r="B206" s="115" t="s">
        <v>10</v>
      </c>
      <c r="C206" s="115" t="s">
        <v>8</v>
      </c>
      <c r="D206" s="43">
        <v>0</v>
      </c>
      <c r="E206" s="43">
        <v>0</v>
      </c>
      <c r="F206" s="43">
        <v>0</v>
      </c>
      <c r="G206" s="43">
        <v>0</v>
      </c>
      <c r="H206" s="43">
        <v>0</v>
      </c>
      <c r="I206" s="43">
        <v>0</v>
      </c>
      <c r="J206" s="43">
        <v>0</v>
      </c>
      <c r="K206" s="43">
        <v>0</v>
      </c>
      <c r="L206" s="43">
        <v>0</v>
      </c>
      <c r="M206" s="43">
        <v>0</v>
      </c>
      <c r="N206" s="43">
        <v>0</v>
      </c>
      <c r="O206" s="43">
        <v>0</v>
      </c>
      <c r="P206" s="43">
        <v>6</v>
      </c>
      <c r="Q206" s="43">
        <v>0</v>
      </c>
      <c r="R206" s="43">
        <v>0</v>
      </c>
      <c r="S206" s="43">
        <v>6</v>
      </c>
      <c r="T206" s="43">
        <v>6</v>
      </c>
      <c r="U206" s="43">
        <v>9</v>
      </c>
      <c r="V206" s="43">
        <v>9</v>
      </c>
      <c r="W206" s="43">
        <v>12</v>
      </c>
      <c r="X206" s="43">
        <v>9</v>
      </c>
      <c r="Y206" s="43">
        <v>12</v>
      </c>
      <c r="Z206" s="43">
        <v>9</v>
      </c>
      <c r="AA206" s="43">
        <v>9</v>
      </c>
    </row>
    <row r="207" spans="1:27" x14ac:dyDescent="0.25">
      <c r="A207" s="115" t="s">
        <v>44</v>
      </c>
      <c r="B207" s="115" t="s">
        <v>10</v>
      </c>
      <c r="C207" s="115" t="s">
        <v>611</v>
      </c>
      <c r="D207" s="43">
        <v>0</v>
      </c>
      <c r="E207" s="43">
        <v>0</v>
      </c>
      <c r="F207" s="43">
        <v>9</v>
      </c>
      <c r="G207" s="43">
        <v>9</v>
      </c>
      <c r="H207" s="43">
        <v>9</v>
      </c>
      <c r="I207" s="43">
        <v>9</v>
      </c>
      <c r="J207" s="43">
        <v>12</v>
      </c>
      <c r="K207" s="43">
        <v>15</v>
      </c>
      <c r="L207" s="43">
        <v>18</v>
      </c>
      <c r="M207" s="43">
        <v>21</v>
      </c>
      <c r="N207" s="43">
        <v>24</v>
      </c>
      <c r="O207" s="43">
        <v>27</v>
      </c>
      <c r="P207" s="43">
        <v>24</v>
      </c>
      <c r="Q207" s="43">
        <v>21</v>
      </c>
      <c r="R207" s="43">
        <v>24</v>
      </c>
      <c r="S207" s="43">
        <v>27</v>
      </c>
      <c r="T207" s="43">
        <v>27</v>
      </c>
      <c r="U207" s="43">
        <v>27</v>
      </c>
      <c r="V207" s="43">
        <v>27</v>
      </c>
      <c r="W207" s="43">
        <v>30</v>
      </c>
      <c r="X207" s="43">
        <v>27</v>
      </c>
      <c r="Y207" s="43">
        <v>30</v>
      </c>
      <c r="Z207" s="43">
        <v>27</v>
      </c>
      <c r="AA207" s="43">
        <v>30</v>
      </c>
    </row>
    <row r="208" spans="1:27" x14ac:dyDescent="0.25">
      <c r="A208" s="115" t="s">
        <v>44</v>
      </c>
      <c r="B208" s="115" t="s">
        <v>10</v>
      </c>
      <c r="C208" s="115" t="s">
        <v>612</v>
      </c>
      <c r="D208" s="43">
        <v>0</v>
      </c>
      <c r="E208" s="43">
        <v>0</v>
      </c>
      <c r="F208" s="43">
        <v>0</v>
      </c>
      <c r="G208" s="43">
        <v>9</v>
      </c>
      <c r="H208" s="43">
        <v>0</v>
      </c>
      <c r="I208" s="43">
        <v>0</v>
      </c>
      <c r="J208" s="43">
        <v>0</v>
      </c>
      <c r="K208" s="43">
        <v>6</v>
      </c>
      <c r="L208" s="43">
        <v>6</v>
      </c>
      <c r="M208" s="43">
        <v>6</v>
      </c>
      <c r="N208" s="43">
        <v>9</v>
      </c>
      <c r="O208" s="43">
        <v>12</v>
      </c>
      <c r="P208" s="43">
        <v>12</v>
      </c>
      <c r="Q208" s="43">
        <v>12</v>
      </c>
      <c r="R208" s="43">
        <v>12</v>
      </c>
      <c r="S208" s="43">
        <v>9</v>
      </c>
      <c r="T208" s="43">
        <v>9</v>
      </c>
      <c r="U208" s="43">
        <v>6</v>
      </c>
      <c r="V208" s="43">
        <v>0</v>
      </c>
      <c r="W208" s="43">
        <v>0</v>
      </c>
      <c r="X208" s="43">
        <v>6</v>
      </c>
      <c r="Y208" s="43">
        <v>6</v>
      </c>
      <c r="Z208" s="43">
        <v>6</v>
      </c>
      <c r="AA208" s="43">
        <v>12</v>
      </c>
    </row>
    <row r="209" spans="1:27" x14ac:dyDescent="0.25">
      <c r="A209" s="115" t="s">
        <v>44</v>
      </c>
      <c r="B209" s="115" t="s">
        <v>10</v>
      </c>
      <c r="C209" s="115" t="s">
        <v>12</v>
      </c>
      <c r="D209" s="43">
        <v>0</v>
      </c>
      <c r="E209" s="43">
        <v>0</v>
      </c>
      <c r="F209" s="43">
        <v>0</v>
      </c>
      <c r="G209" s="43">
        <v>6</v>
      </c>
      <c r="H209" s="43">
        <v>6</v>
      </c>
      <c r="I209" s="43">
        <v>6</v>
      </c>
      <c r="J209" s="43">
        <v>9</v>
      </c>
      <c r="K209" s="43">
        <v>9</v>
      </c>
      <c r="L209" s="43">
        <v>9</v>
      </c>
      <c r="M209" s="43">
        <v>0</v>
      </c>
      <c r="N209" s="43">
        <v>6</v>
      </c>
      <c r="O209" s="43">
        <v>6</v>
      </c>
      <c r="P209" s="43">
        <v>9</v>
      </c>
      <c r="Q209" s="43">
        <v>9</v>
      </c>
      <c r="R209" s="43">
        <v>9</v>
      </c>
      <c r="S209" s="43">
        <v>12</v>
      </c>
      <c r="T209" s="43">
        <v>12</v>
      </c>
      <c r="U209" s="43">
        <v>15</v>
      </c>
      <c r="V209" s="43">
        <v>15</v>
      </c>
      <c r="W209" s="43">
        <v>18</v>
      </c>
      <c r="X209" s="43">
        <v>18</v>
      </c>
      <c r="Y209" s="43">
        <v>21</v>
      </c>
      <c r="Z209" s="43">
        <v>24</v>
      </c>
      <c r="AA209" s="43">
        <v>21</v>
      </c>
    </row>
    <row r="210" spans="1:27" x14ac:dyDescent="0.25">
      <c r="A210" s="115" t="s">
        <v>44</v>
      </c>
      <c r="B210" s="115" t="s">
        <v>617</v>
      </c>
      <c r="C210" s="115" t="s">
        <v>615</v>
      </c>
      <c r="D210" s="43">
        <v>0</v>
      </c>
      <c r="E210" s="43">
        <v>18</v>
      </c>
      <c r="F210" s="43">
        <v>36</v>
      </c>
      <c r="G210" s="43">
        <v>36</v>
      </c>
      <c r="H210" s="43">
        <v>51</v>
      </c>
      <c r="I210" s="43">
        <v>60</v>
      </c>
      <c r="J210" s="43">
        <v>60</v>
      </c>
      <c r="K210" s="43">
        <v>87</v>
      </c>
      <c r="L210" s="43">
        <v>93</v>
      </c>
      <c r="M210" s="43">
        <v>93</v>
      </c>
      <c r="N210" s="43">
        <v>114</v>
      </c>
      <c r="O210" s="43">
        <v>111</v>
      </c>
      <c r="P210" s="43">
        <v>129</v>
      </c>
      <c r="Q210" s="43">
        <v>141</v>
      </c>
      <c r="R210" s="43">
        <v>141</v>
      </c>
      <c r="S210" s="43">
        <v>153</v>
      </c>
      <c r="T210" s="43">
        <v>159</v>
      </c>
      <c r="U210" s="43">
        <v>162</v>
      </c>
      <c r="V210" s="43">
        <v>186</v>
      </c>
      <c r="W210" s="43">
        <v>198</v>
      </c>
      <c r="X210" s="43">
        <v>198</v>
      </c>
      <c r="Y210" s="43">
        <v>216</v>
      </c>
      <c r="Z210" s="43">
        <v>219</v>
      </c>
      <c r="AA210" s="43">
        <v>219</v>
      </c>
    </row>
    <row r="211" spans="1:27" x14ac:dyDescent="0.25">
      <c r="A211" s="115" t="s">
        <v>44</v>
      </c>
      <c r="B211" s="115" t="s">
        <v>617</v>
      </c>
      <c r="C211" s="115" t="s">
        <v>25</v>
      </c>
      <c r="D211" s="43">
        <v>0</v>
      </c>
      <c r="E211" s="43">
        <v>0</v>
      </c>
      <c r="F211" s="43">
        <v>0</v>
      </c>
      <c r="G211" s="43">
        <v>6</v>
      </c>
      <c r="H211" s="43">
        <v>12</v>
      </c>
      <c r="I211" s="43">
        <v>12</v>
      </c>
      <c r="J211" s="43">
        <v>18</v>
      </c>
      <c r="K211" s="43">
        <v>21</v>
      </c>
      <c r="L211" s="43">
        <v>21</v>
      </c>
      <c r="M211" s="43">
        <v>24</v>
      </c>
      <c r="N211" s="43">
        <v>27</v>
      </c>
      <c r="O211" s="43">
        <v>30</v>
      </c>
      <c r="P211" s="43">
        <v>36</v>
      </c>
      <c r="Q211" s="43">
        <v>36</v>
      </c>
      <c r="R211" s="43">
        <v>39</v>
      </c>
      <c r="S211" s="43">
        <v>42</v>
      </c>
      <c r="T211" s="43">
        <v>45</v>
      </c>
      <c r="U211" s="43">
        <v>45</v>
      </c>
      <c r="V211" s="43">
        <v>48</v>
      </c>
      <c r="W211" s="43">
        <v>48</v>
      </c>
      <c r="X211" s="43">
        <v>48</v>
      </c>
      <c r="Y211" s="43">
        <v>54</v>
      </c>
      <c r="Z211" s="43">
        <v>54</v>
      </c>
      <c r="AA211" s="43">
        <v>57</v>
      </c>
    </row>
    <row r="212" spans="1:27" x14ac:dyDescent="0.25">
      <c r="A212" s="115" t="s">
        <v>44</v>
      </c>
      <c r="B212" s="115" t="s">
        <v>617</v>
      </c>
      <c r="C212" s="115" t="s">
        <v>620</v>
      </c>
      <c r="D212" s="43">
        <v>0</v>
      </c>
      <c r="E212" s="43">
        <v>618</v>
      </c>
      <c r="F212" s="43">
        <v>630</v>
      </c>
      <c r="G212" s="43">
        <v>582</v>
      </c>
      <c r="H212" s="43">
        <v>612</v>
      </c>
      <c r="I212" s="43">
        <v>603</v>
      </c>
      <c r="J212" s="43">
        <v>573</v>
      </c>
      <c r="K212" s="43">
        <v>594</v>
      </c>
      <c r="L212" s="43">
        <v>582</v>
      </c>
      <c r="M212" s="43">
        <v>579</v>
      </c>
      <c r="N212" s="43">
        <v>588</v>
      </c>
      <c r="O212" s="43">
        <v>594</v>
      </c>
      <c r="P212" s="43">
        <v>558</v>
      </c>
      <c r="Q212" s="43">
        <v>579</v>
      </c>
      <c r="R212" s="43">
        <v>570</v>
      </c>
      <c r="S212" s="43">
        <v>570</v>
      </c>
      <c r="T212" s="43">
        <v>564</v>
      </c>
      <c r="U212" s="43">
        <v>546</v>
      </c>
      <c r="V212" s="43">
        <v>516</v>
      </c>
      <c r="W212" s="43">
        <v>483</v>
      </c>
      <c r="X212" s="43">
        <v>492</v>
      </c>
      <c r="Y212" s="43">
        <v>510</v>
      </c>
      <c r="Z212" s="43">
        <v>516</v>
      </c>
      <c r="AA212" s="43">
        <v>486</v>
      </c>
    </row>
    <row r="213" spans="1:27" x14ac:dyDescent="0.25">
      <c r="A213" s="115" t="s">
        <v>44</v>
      </c>
      <c r="B213" s="115" t="s">
        <v>617</v>
      </c>
      <c r="C213" s="115" t="s">
        <v>619</v>
      </c>
      <c r="D213" s="43">
        <v>0</v>
      </c>
      <c r="E213" s="43">
        <v>816</v>
      </c>
      <c r="F213" s="43">
        <v>1257</v>
      </c>
      <c r="G213" s="43">
        <v>1584</v>
      </c>
      <c r="H213" s="43">
        <v>1773</v>
      </c>
      <c r="I213" s="43">
        <v>1947</v>
      </c>
      <c r="J213" s="43">
        <v>2094</v>
      </c>
      <c r="K213" s="43">
        <v>2217</v>
      </c>
      <c r="L213" s="43">
        <v>2364</v>
      </c>
      <c r="M213" s="43">
        <v>2445</v>
      </c>
      <c r="N213" s="43">
        <v>2574</v>
      </c>
      <c r="O213" s="43">
        <v>2670</v>
      </c>
      <c r="P213" s="43">
        <v>2784</v>
      </c>
      <c r="Q213" s="43">
        <v>2862</v>
      </c>
      <c r="R213" s="43">
        <v>2964</v>
      </c>
      <c r="S213" s="43">
        <v>3033</v>
      </c>
      <c r="T213" s="43">
        <v>3069</v>
      </c>
      <c r="U213" s="43">
        <v>3144</v>
      </c>
      <c r="V213" s="43">
        <v>3207</v>
      </c>
      <c r="W213" s="43">
        <v>3252</v>
      </c>
      <c r="X213" s="43">
        <v>3336</v>
      </c>
      <c r="Y213" s="43">
        <v>3354</v>
      </c>
      <c r="Z213" s="43">
        <v>3384</v>
      </c>
      <c r="AA213" s="43">
        <v>3507</v>
      </c>
    </row>
    <row r="214" spans="1:27" x14ac:dyDescent="0.25">
      <c r="A214" s="115" t="s">
        <v>44</v>
      </c>
      <c r="B214" s="115" t="s">
        <v>617</v>
      </c>
      <c r="C214" s="115" t="s">
        <v>10</v>
      </c>
      <c r="D214" s="43">
        <v>0</v>
      </c>
      <c r="E214" s="43">
        <v>87</v>
      </c>
      <c r="F214" s="43">
        <v>117</v>
      </c>
      <c r="G214" s="43">
        <v>129</v>
      </c>
      <c r="H214" s="43">
        <v>165</v>
      </c>
      <c r="I214" s="43">
        <v>195</v>
      </c>
      <c r="J214" s="43">
        <v>216</v>
      </c>
      <c r="K214" s="43">
        <v>213</v>
      </c>
      <c r="L214" s="43">
        <v>207</v>
      </c>
      <c r="M214" s="43">
        <v>198</v>
      </c>
      <c r="N214" s="43">
        <v>207</v>
      </c>
      <c r="O214" s="43">
        <v>213</v>
      </c>
      <c r="P214" s="43">
        <v>210</v>
      </c>
      <c r="Q214" s="43">
        <v>207</v>
      </c>
      <c r="R214" s="43">
        <v>213</v>
      </c>
      <c r="S214" s="43">
        <v>216</v>
      </c>
      <c r="T214" s="43">
        <v>225</v>
      </c>
      <c r="U214" s="43">
        <v>240</v>
      </c>
      <c r="V214" s="43">
        <v>231</v>
      </c>
      <c r="W214" s="43">
        <v>234</v>
      </c>
      <c r="X214" s="43">
        <v>246</v>
      </c>
      <c r="Y214" s="43">
        <v>255</v>
      </c>
      <c r="Z214" s="43">
        <v>267</v>
      </c>
      <c r="AA214" s="43">
        <v>276</v>
      </c>
    </row>
    <row r="215" spans="1:27" x14ac:dyDescent="0.25">
      <c r="A215" s="115" t="s">
        <v>44</v>
      </c>
      <c r="B215" s="115" t="s">
        <v>617</v>
      </c>
      <c r="C215" s="115" t="s">
        <v>123</v>
      </c>
      <c r="D215" s="43">
        <v>16857</v>
      </c>
      <c r="E215" s="43">
        <v>13224</v>
      </c>
      <c r="F215" s="43">
        <v>11289</v>
      </c>
      <c r="G215" s="43">
        <v>10059</v>
      </c>
      <c r="H215" s="43">
        <v>9264</v>
      </c>
      <c r="I215" s="43">
        <v>8796</v>
      </c>
      <c r="J215" s="43">
        <v>8334</v>
      </c>
      <c r="K215" s="43">
        <v>7989</v>
      </c>
      <c r="L215" s="43">
        <v>7695</v>
      </c>
      <c r="M215" s="43">
        <v>7485</v>
      </c>
      <c r="N215" s="43">
        <v>7317</v>
      </c>
      <c r="O215" s="43">
        <v>7209</v>
      </c>
      <c r="P215" s="43">
        <v>7149</v>
      </c>
      <c r="Q215" s="43">
        <v>6972</v>
      </c>
      <c r="R215" s="43">
        <v>6849</v>
      </c>
      <c r="S215" s="43">
        <v>6741</v>
      </c>
      <c r="T215" s="43">
        <v>6714</v>
      </c>
      <c r="U215" s="43">
        <v>6672</v>
      </c>
      <c r="V215" s="43">
        <v>6585</v>
      </c>
      <c r="W215" s="43">
        <v>6549</v>
      </c>
      <c r="X215" s="43">
        <v>6453</v>
      </c>
      <c r="Y215" s="43">
        <v>6426</v>
      </c>
      <c r="Z215" s="43">
        <v>6384</v>
      </c>
      <c r="AA215" s="43">
        <v>6360</v>
      </c>
    </row>
    <row r="216" spans="1:27" x14ac:dyDescent="0.25">
      <c r="A216" s="115" t="s">
        <v>44</v>
      </c>
      <c r="B216" s="115" t="s">
        <v>617</v>
      </c>
      <c r="C216" s="115" t="s">
        <v>618</v>
      </c>
      <c r="D216" s="43">
        <v>0</v>
      </c>
      <c r="E216" s="43">
        <v>1881</v>
      </c>
      <c r="F216" s="43">
        <v>3219</v>
      </c>
      <c r="G216" s="43">
        <v>4029</v>
      </c>
      <c r="H216" s="43">
        <v>4530</v>
      </c>
      <c r="I216" s="43">
        <v>4758</v>
      </c>
      <c r="J216" s="43">
        <v>5019</v>
      </c>
      <c r="K216" s="43">
        <v>5175</v>
      </c>
      <c r="L216" s="43">
        <v>5295</v>
      </c>
      <c r="M216" s="43">
        <v>5415</v>
      </c>
      <c r="N216" s="43">
        <v>5409</v>
      </c>
      <c r="O216" s="43">
        <v>5412</v>
      </c>
      <c r="P216" s="43">
        <v>5400</v>
      </c>
      <c r="Q216" s="43">
        <v>5388</v>
      </c>
      <c r="R216" s="43">
        <v>5379</v>
      </c>
      <c r="S216" s="43">
        <v>5361</v>
      </c>
      <c r="T216" s="43">
        <v>5382</v>
      </c>
      <c r="U216" s="43">
        <v>5379</v>
      </c>
      <c r="V216" s="43">
        <v>5436</v>
      </c>
      <c r="W216" s="43">
        <v>5412</v>
      </c>
      <c r="X216" s="43">
        <v>5358</v>
      </c>
      <c r="Y216" s="43">
        <v>5316</v>
      </c>
      <c r="Z216" s="43">
        <v>5298</v>
      </c>
      <c r="AA216" s="43">
        <v>5226</v>
      </c>
    </row>
    <row r="217" spans="1:27" x14ac:dyDescent="0.25">
      <c r="A217" s="115" t="s">
        <v>44</v>
      </c>
      <c r="B217" s="115" t="s">
        <v>617</v>
      </c>
      <c r="C217" s="115" t="s">
        <v>8</v>
      </c>
      <c r="D217" s="43">
        <v>306</v>
      </c>
      <c r="E217" s="43">
        <v>474</v>
      </c>
      <c r="F217" s="43">
        <v>522</v>
      </c>
      <c r="G217" s="43">
        <v>588</v>
      </c>
      <c r="H217" s="43">
        <v>627</v>
      </c>
      <c r="I217" s="43">
        <v>633</v>
      </c>
      <c r="J217" s="43">
        <v>666</v>
      </c>
      <c r="K217" s="43">
        <v>696</v>
      </c>
      <c r="L217" s="43">
        <v>711</v>
      </c>
      <c r="M217" s="43">
        <v>735</v>
      </c>
      <c r="N217" s="43">
        <v>747</v>
      </c>
      <c r="O217" s="43">
        <v>756</v>
      </c>
      <c r="P217" s="43">
        <v>789</v>
      </c>
      <c r="Q217" s="43">
        <v>810</v>
      </c>
      <c r="R217" s="43">
        <v>837</v>
      </c>
      <c r="S217" s="43">
        <v>855</v>
      </c>
      <c r="T217" s="43">
        <v>879</v>
      </c>
      <c r="U217" s="43">
        <v>906</v>
      </c>
      <c r="V217" s="43">
        <v>891</v>
      </c>
      <c r="W217" s="43">
        <v>894</v>
      </c>
      <c r="X217" s="43">
        <v>909</v>
      </c>
      <c r="Y217" s="43">
        <v>909</v>
      </c>
      <c r="Z217" s="43">
        <v>915</v>
      </c>
      <c r="AA217" s="43">
        <v>936</v>
      </c>
    </row>
    <row r="218" spans="1:27" x14ac:dyDescent="0.25">
      <c r="A218" s="115" t="s">
        <v>44</v>
      </c>
      <c r="B218" s="115" t="s">
        <v>617</v>
      </c>
      <c r="C218" s="115" t="s">
        <v>611</v>
      </c>
      <c r="D218" s="43">
        <v>402</v>
      </c>
      <c r="E218" s="43">
        <v>576</v>
      </c>
      <c r="F218" s="43">
        <v>684</v>
      </c>
      <c r="G218" s="43">
        <v>771</v>
      </c>
      <c r="H218" s="43">
        <v>786</v>
      </c>
      <c r="I218" s="43">
        <v>810</v>
      </c>
      <c r="J218" s="43">
        <v>852</v>
      </c>
      <c r="K218" s="43">
        <v>864</v>
      </c>
      <c r="L218" s="43">
        <v>882</v>
      </c>
      <c r="M218" s="43">
        <v>900</v>
      </c>
      <c r="N218" s="43">
        <v>897</v>
      </c>
      <c r="O218" s="43">
        <v>870</v>
      </c>
      <c r="P218" s="43">
        <v>798</v>
      </c>
      <c r="Q218" s="43">
        <v>840</v>
      </c>
      <c r="R218" s="43">
        <v>855</v>
      </c>
      <c r="S218" s="43">
        <v>879</v>
      </c>
      <c r="T218" s="43">
        <v>846</v>
      </c>
      <c r="U218" s="43">
        <v>795</v>
      </c>
      <c r="V218" s="43">
        <v>774</v>
      </c>
      <c r="W218" s="43">
        <v>807</v>
      </c>
      <c r="X218" s="43">
        <v>816</v>
      </c>
      <c r="Y218" s="43">
        <v>816</v>
      </c>
      <c r="Z218" s="43">
        <v>810</v>
      </c>
      <c r="AA218" s="43">
        <v>774</v>
      </c>
    </row>
    <row r="219" spans="1:27" x14ac:dyDescent="0.25">
      <c r="A219" s="115" t="s">
        <v>44</v>
      </c>
      <c r="B219" s="115" t="s">
        <v>617</v>
      </c>
      <c r="C219" s="115" t="s">
        <v>612</v>
      </c>
      <c r="D219" s="43">
        <v>381</v>
      </c>
      <c r="E219" s="43">
        <v>363</v>
      </c>
      <c r="F219" s="43">
        <v>357</v>
      </c>
      <c r="G219" s="43">
        <v>348</v>
      </c>
      <c r="H219" s="43">
        <v>336</v>
      </c>
      <c r="I219" s="43">
        <v>339</v>
      </c>
      <c r="J219" s="43">
        <v>330</v>
      </c>
      <c r="K219" s="43">
        <v>321</v>
      </c>
      <c r="L219" s="43">
        <v>306</v>
      </c>
      <c r="M219" s="43">
        <v>291</v>
      </c>
      <c r="N219" s="43">
        <v>291</v>
      </c>
      <c r="O219" s="43">
        <v>297</v>
      </c>
      <c r="P219" s="43">
        <v>303</v>
      </c>
      <c r="Q219" s="43">
        <v>318</v>
      </c>
      <c r="R219" s="43">
        <v>309</v>
      </c>
      <c r="S219" s="43">
        <v>303</v>
      </c>
      <c r="T219" s="43">
        <v>276</v>
      </c>
      <c r="U219" s="43">
        <v>279</v>
      </c>
      <c r="V219" s="43">
        <v>294</v>
      </c>
      <c r="W219" s="43">
        <v>276</v>
      </c>
      <c r="X219" s="43">
        <v>282</v>
      </c>
      <c r="Y219" s="43">
        <v>282</v>
      </c>
      <c r="Z219" s="43">
        <v>297</v>
      </c>
      <c r="AA219" s="43">
        <v>285</v>
      </c>
    </row>
    <row r="220" spans="1:27" x14ac:dyDescent="0.25">
      <c r="A220" s="115" t="s">
        <v>44</v>
      </c>
      <c r="B220" s="115" t="s">
        <v>617</v>
      </c>
      <c r="C220" s="115" t="s">
        <v>12</v>
      </c>
      <c r="D220" s="43">
        <v>537</v>
      </c>
      <c r="E220" s="43">
        <v>420</v>
      </c>
      <c r="F220" s="43">
        <v>366</v>
      </c>
      <c r="G220" s="43">
        <v>348</v>
      </c>
      <c r="H220" s="43">
        <v>330</v>
      </c>
      <c r="I220" s="43">
        <v>327</v>
      </c>
      <c r="J220" s="43">
        <v>327</v>
      </c>
      <c r="K220" s="43">
        <v>312</v>
      </c>
      <c r="L220" s="43">
        <v>330</v>
      </c>
      <c r="M220" s="43">
        <v>321</v>
      </c>
      <c r="N220" s="43">
        <v>318</v>
      </c>
      <c r="O220" s="43">
        <v>327</v>
      </c>
      <c r="P220" s="43">
        <v>321</v>
      </c>
      <c r="Q220" s="43">
        <v>330</v>
      </c>
      <c r="R220" s="43">
        <v>330</v>
      </c>
      <c r="S220" s="43">
        <v>333</v>
      </c>
      <c r="T220" s="43">
        <v>327</v>
      </c>
      <c r="U220" s="43">
        <v>318</v>
      </c>
      <c r="V220" s="43">
        <v>321</v>
      </c>
      <c r="W220" s="43">
        <v>327</v>
      </c>
      <c r="X220" s="43">
        <v>339</v>
      </c>
      <c r="Y220" s="43">
        <v>345</v>
      </c>
      <c r="Z220" s="43">
        <v>345</v>
      </c>
      <c r="AA220" s="43">
        <v>357</v>
      </c>
    </row>
    <row r="221" spans="1:27" x14ac:dyDescent="0.25">
      <c r="A221" s="115" t="s">
        <v>44</v>
      </c>
      <c r="B221" s="115" t="s">
        <v>613</v>
      </c>
      <c r="C221" s="115" t="s">
        <v>615</v>
      </c>
      <c r="D221" s="43">
        <v>0</v>
      </c>
      <c r="E221" s="43">
        <v>0</v>
      </c>
      <c r="F221" s="43">
        <v>0</v>
      </c>
      <c r="G221" s="43">
        <v>0</v>
      </c>
      <c r="H221" s="43">
        <v>12</v>
      </c>
      <c r="I221" s="43">
        <v>9</v>
      </c>
      <c r="J221" s="43">
        <v>12</v>
      </c>
      <c r="K221" s="43">
        <v>18</v>
      </c>
      <c r="L221" s="43">
        <v>15</v>
      </c>
      <c r="M221" s="43">
        <v>15</v>
      </c>
      <c r="N221" s="43">
        <v>21</v>
      </c>
      <c r="O221" s="43">
        <v>21</v>
      </c>
      <c r="P221" s="43">
        <v>21</v>
      </c>
      <c r="Q221" s="43">
        <v>27</v>
      </c>
      <c r="R221" s="43">
        <v>27</v>
      </c>
      <c r="S221" s="43">
        <v>33</v>
      </c>
      <c r="T221" s="43">
        <v>33</v>
      </c>
      <c r="U221" s="43">
        <v>33</v>
      </c>
      <c r="V221" s="43">
        <v>39</v>
      </c>
      <c r="W221" s="43">
        <v>39</v>
      </c>
      <c r="X221" s="43">
        <v>42</v>
      </c>
      <c r="Y221" s="43">
        <v>51</v>
      </c>
      <c r="Z221" s="43">
        <v>51</v>
      </c>
      <c r="AA221" s="43">
        <v>51</v>
      </c>
    </row>
    <row r="222" spans="1:27" x14ac:dyDescent="0.25">
      <c r="A222" s="115" t="s">
        <v>44</v>
      </c>
      <c r="B222" s="115" t="s">
        <v>613</v>
      </c>
      <c r="C222" s="115" t="s">
        <v>25</v>
      </c>
      <c r="D222" s="43">
        <v>0</v>
      </c>
      <c r="E222" s="43">
        <v>0</v>
      </c>
      <c r="F222" s="43">
        <v>0</v>
      </c>
      <c r="G222" s="43">
        <v>0</v>
      </c>
      <c r="H222" s="43">
        <v>0</v>
      </c>
      <c r="I222" s="43">
        <v>0</v>
      </c>
      <c r="J222" s="43">
        <v>0</v>
      </c>
      <c r="K222" s="43">
        <v>0</v>
      </c>
      <c r="L222" s="43">
        <v>0</v>
      </c>
      <c r="M222" s="43">
        <v>0</v>
      </c>
      <c r="N222" s="43">
        <v>0</v>
      </c>
      <c r="O222" s="43">
        <v>0</v>
      </c>
      <c r="P222" s="43">
        <v>0</v>
      </c>
      <c r="Q222" s="43">
        <v>0</v>
      </c>
      <c r="R222" s="43">
        <v>6</v>
      </c>
      <c r="S222" s="43">
        <v>6</v>
      </c>
      <c r="T222" s="43">
        <v>6</v>
      </c>
      <c r="U222" s="43">
        <v>6</v>
      </c>
      <c r="V222" s="43">
        <v>6</v>
      </c>
      <c r="W222" s="43">
        <v>9</v>
      </c>
      <c r="X222" s="43">
        <v>9</v>
      </c>
      <c r="Y222" s="43">
        <v>9</v>
      </c>
      <c r="Z222" s="43">
        <v>9</v>
      </c>
      <c r="AA222" s="43">
        <v>12</v>
      </c>
    </row>
    <row r="223" spans="1:27" x14ac:dyDescent="0.25">
      <c r="A223" s="115" t="s">
        <v>44</v>
      </c>
      <c r="B223" s="115" t="s">
        <v>613</v>
      </c>
      <c r="C223" s="115" t="s">
        <v>620</v>
      </c>
      <c r="D223" s="43">
        <v>3876</v>
      </c>
      <c r="E223" s="43">
        <v>1452</v>
      </c>
      <c r="F223" s="43">
        <v>1119</v>
      </c>
      <c r="G223" s="43">
        <v>924</v>
      </c>
      <c r="H223" s="43">
        <v>798</v>
      </c>
      <c r="I223" s="43">
        <v>759</v>
      </c>
      <c r="J223" s="43">
        <v>711</v>
      </c>
      <c r="K223" s="43">
        <v>651</v>
      </c>
      <c r="L223" s="43">
        <v>603</v>
      </c>
      <c r="M223" s="43">
        <v>540</v>
      </c>
      <c r="N223" s="43">
        <v>504</v>
      </c>
      <c r="O223" s="43">
        <v>546</v>
      </c>
      <c r="P223" s="43">
        <v>489</v>
      </c>
      <c r="Q223" s="43">
        <v>474</v>
      </c>
      <c r="R223" s="43">
        <v>432</v>
      </c>
      <c r="S223" s="43">
        <v>420</v>
      </c>
      <c r="T223" s="43">
        <v>420</v>
      </c>
      <c r="U223" s="43">
        <v>423</v>
      </c>
      <c r="V223" s="43">
        <v>405</v>
      </c>
      <c r="W223" s="43">
        <v>399</v>
      </c>
      <c r="X223" s="43">
        <v>378</v>
      </c>
      <c r="Y223" s="43">
        <v>348</v>
      </c>
      <c r="Z223" s="43">
        <v>360</v>
      </c>
      <c r="AA223" s="43">
        <v>336</v>
      </c>
    </row>
    <row r="224" spans="1:27" x14ac:dyDescent="0.25">
      <c r="A224" s="115" t="s">
        <v>44</v>
      </c>
      <c r="B224" s="115" t="s">
        <v>613</v>
      </c>
      <c r="C224" s="115" t="s">
        <v>619</v>
      </c>
      <c r="D224" s="43">
        <v>2211</v>
      </c>
      <c r="E224" s="43">
        <v>3237</v>
      </c>
      <c r="F224" s="43">
        <v>3138</v>
      </c>
      <c r="G224" s="43">
        <v>3024</v>
      </c>
      <c r="H224" s="43">
        <v>2952</v>
      </c>
      <c r="I224" s="43">
        <v>2856</v>
      </c>
      <c r="J224" s="43">
        <v>2805</v>
      </c>
      <c r="K224" s="43">
        <v>2781</v>
      </c>
      <c r="L224" s="43">
        <v>2757</v>
      </c>
      <c r="M224" s="43">
        <v>2763</v>
      </c>
      <c r="N224" s="43">
        <v>2745</v>
      </c>
      <c r="O224" s="43">
        <v>2682</v>
      </c>
      <c r="P224" s="43">
        <v>2739</v>
      </c>
      <c r="Q224" s="43">
        <v>2727</v>
      </c>
      <c r="R224" s="43">
        <v>2691</v>
      </c>
      <c r="S224" s="43">
        <v>2661</v>
      </c>
      <c r="T224" s="43">
        <v>2601</v>
      </c>
      <c r="U224" s="43">
        <v>2577</v>
      </c>
      <c r="V224" s="43">
        <v>2634</v>
      </c>
      <c r="W224" s="43">
        <v>2625</v>
      </c>
      <c r="X224" s="43">
        <v>2646</v>
      </c>
      <c r="Y224" s="43">
        <v>2637</v>
      </c>
      <c r="Z224" s="43">
        <v>2658</v>
      </c>
      <c r="AA224" s="43">
        <v>2655</v>
      </c>
    </row>
    <row r="225" spans="1:27" x14ac:dyDescent="0.25">
      <c r="A225" s="115" t="s">
        <v>44</v>
      </c>
      <c r="B225" s="115" t="s">
        <v>613</v>
      </c>
      <c r="C225" s="115" t="s">
        <v>10</v>
      </c>
      <c r="D225" s="43">
        <v>0</v>
      </c>
      <c r="E225" s="43">
        <v>15</v>
      </c>
      <c r="F225" s="43">
        <v>21</v>
      </c>
      <c r="G225" s="43">
        <v>24</v>
      </c>
      <c r="H225" s="43">
        <v>33</v>
      </c>
      <c r="I225" s="43">
        <v>27</v>
      </c>
      <c r="J225" s="43">
        <v>24</v>
      </c>
      <c r="K225" s="43">
        <v>24</v>
      </c>
      <c r="L225" s="43">
        <v>27</v>
      </c>
      <c r="M225" s="43">
        <v>27</v>
      </c>
      <c r="N225" s="43">
        <v>33</v>
      </c>
      <c r="O225" s="43">
        <v>33</v>
      </c>
      <c r="P225" s="43">
        <v>36</v>
      </c>
      <c r="Q225" s="43">
        <v>39</v>
      </c>
      <c r="R225" s="43">
        <v>36</v>
      </c>
      <c r="S225" s="43">
        <v>30</v>
      </c>
      <c r="T225" s="43">
        <v>30</v>
      </c>
      <c r="U225" s="43">
        <v>27</v>
      </c>
      <c r="V225" s="43">
        <v>30</v>
      </c>
      <c r="W225" s="43">
        <v>30</v>
      </c>
      <c r="X225" s="43">
        <v>30</v>
      </c>
      <c r="Y225" s="43">
        <v>33</v>
      </c>
      <c r="Z225" s="43">
        <v>42</v>
      </c>
      <c r="AA225" s="43">
        <v>42</v>
      </c>
    </row>
    <row r="226" spans="1:27" x14ac:dyDescent="0.25">
      <c r="A226" s="115" t="s">
        <v>44</v>
      </c>
      <c r="B226" s="115" t="s">
        <v>613</v>
      </c>
      <c r="C226" s="115" t="s">
        <v>123</v>
      </c>
      <c r="D226" s="43">
        <v>0</v>
      </c>
      <c r="E226" s="43">
        <v>795</v>
      </c>
      <c r="F226" s="43">
        <v>843</v>
      </c>
      <c r="G226" s="43">
        <v>828</v>
      </c>
      <c r="H226" s="43">
        <v>804</v>
      </c>
      <c r="I226" s="43">
        <v>792</v>
      </c>
      <c r="J226" s="43">
        <v>789</v>
      </c>
      <c r="K226" s="43">
        <v>789</v>
      </c>
      <c r="L226" s="43">
        <v>828</v>
      </c>
      <c r="M226" s="43">
        <v>819</v>
      </c>
      <c r="N226" s="43">
        <v>846</v>
      </c>
      <c r="O226" s="43">
        <v>843</v>
      </c>
      <c r="P226" s="43">
        <v>843</v>
      </c>
      <c r="Q226" s="43">
        <v>870</v>
      </c>
      <c r="R226" s="43">
        <v>885</v>
      </c>
      <c r="S226" s="43">
        <v>867</v>
      </c>
      <c r="T226" s="43">
        <v>888</v>
      </c>
      <c r="U226" s="43">
        <v>903</v>
      </c>
      <c r="V226" s="43">
        <v>903</v>
      </c>
      <c r="W226" s="43">
        <v>912</v>
      </c>
      <c r="X226" s="43">
        <v>927</v>
      </c>
      <c r="Y226" s="43">
        <v>936</v>
      </c>
      <c r="Z226" s="43">
        <v>942</v>
      </c>
      <c r="AA226" s="43">
        <v>948</v>
      </c>
    </row>
    <row r="227" spans="1:27" x14ac:dyDescent="0.25">
      <c r="A227" s="115" t="s">
        <v>44</v>
      </c>
      <c r="B227" s="115" t="s">
        <v>613</v>
      </c>
      <c r="C227" s="115" t="s">
        <v>618</v>
      </c>
      <c r="D227" s="43">
        <v>0</v>
      </c>
      <c r="E227" s="43">
        <v>519</v>
      </c>
      <c r="F227" s="43">
        <v>876</v>
      </c>
      <c r="G227" s="43">
        <v>1140</v>
      </c>
      <c r="H227" s="43">
        <v>1314</v>
      </c>
      <c r="I227" s="43">
        <v>1416</v>
      </c>
      <c r="J227" s="43">
        <v>1482</v>
      </c>
      <c r="K227" s="43">
        <v>1533</v>
      </c>
      <c r="L227" s="43">
        <v>1545</v>
      </c>
      <c r="M227" s="43">
        <v>1578</v>
      </c>
      <c r="N227" s="43">
        <v>1566</v>
      </c>
      <c r="O227" s="43">
        <v>1557</v>
      </c>
      <c r="P227" s="43">
        <v>1557</v>
      </c>
      <c r="Q227" s="43">
        <v>1548</v>
      </c>
      <c r="R227" s="43">
        <v>1575</v>
      </c>
      <c r="S227" s="43">
        <v>1599</v>
      </c>
      <c r="T227" s="43">
        <v>1659</v>
      </c>
      <c r="U227" s="43">
        <v>1665</v>
      </c>
      <c r="V227" s="43">
        <v>1611</v>
      </c>
      <c r="W227" s="43">
        <v>1608</v>
      </c>
      <c r="X227" s="43">
        <v>1554</v>
      </c>
      <c r="Y227" s="43">
        <v>1563</v>
      </c>
      <c r="Z227" s="43">
        <v>1527</v>
      </c>
      <c r="AA227" s="43">
        <v>1554</v>
      </c>
    </row>
    <row r="228" spans="1:27" x14ac:dyDescent="0.25">
      <c r="A228" s="115" t="s">
        <v>44</v>
      </c>
      <c r="B228" s="115" t="s">
        <v>613</v>
      </c>
      <c r="C228" s="115" t="s">
        <v>8</v>
      </c>
      <c r="D228" s="43">
        <v>15</v>
      </c>
      <c r="E228" s="43">
        <v>84</v>
      </c>
      <c r="F228" s="43">
        <v>102</v>
      </c>
      <c r="G228" s="43">
        <v>126</v>
      </c>
      <c r="H228" s="43">
        <v>147</v>
      </c>
      <c r="I228" s="43">
        <v>168</v>
      </c>
      <c r="J228" s="43">
        <v>189</v>
      </c>
      <c r="K228" s="43">
        <v>195</v>
      </c>
      <c r="L228" s="43">
        <v>216</v>
      </c>
      <c r="M228" s="43">
        <v>219</v>
      </c>
      <c r="N228" s="43">
        <v>225</v>
      </c>
      <c r="O228" s="43">
        <v>240</v>
      </c>
      <c r="P228" s="43">
        <v>243</v>
      </c>
      <c r="Q228" s="43">
        <v>246</v>
      </c>
      <c r="R228" s="43">
        <v>273</v>
      </c>
      <c r="S228" s="43">
        <v>291</v>
      </c>
      <c r="T228" s="43">
        <v>285</v>
      </c>
      <c r="U228" s="43">
        <v>312</v>
      </c>
      <c r="V228" s="43">
        <v>321</v>
      </c>
      <c r="W228" s="43">
        <v>306</v>
      </c>
      <c r="X228" s="43">
        <v>339</v>
      </c>
      <c r="Y228" s="43">
        <v>357</v>
      </c>
      <c r="Z228" s="43">
        <v>354</v>
      </c>
      <c r="AA228" s="43">
        <v>369</v>
      </c>
    </row>
    <row r="229" spans="1:27" x14ac:dyDescent="0.25">
      <c r="A229" s="115" t="s">
        <v>44</v>
      </c>
      <c r="B229" s="115" t="s">
        <v>613</v>
      </c>
      <c r="C229" s="115" t="s">
        <v>611</v>
      </c>
      <c r="D229" s="43">
        <v>90</v>
      </c>
      <c r="E229" s="43">
        <v>126</v>
      </c>
      <c r="F229" s="43">
        <v>156</v>
      </c>
      <c r="G229" s="43">
        <v>198</v>
      </c>
      <c r="H229" s="43">
        <v>213</v>
      </c>
      <c r="I229" s="43">
        <v>246</v>
      </c>
      <c r="J229" s="43">
        <v>249</v>
      </c>
      <c r="K229" s="43">
        <v>273</v>
      </c>
      <c r="L229" s="43">
        <v>285</v>
      </c>
      <c r="M229" s="43">
        <v>300</v>
      </c>
      <c r="N229" s="43">
        <v>306</v>
      </c>
      <c r="O229" s="43">
        <v>312</v>
      </c>
      <c r="P229" s="43">
        <v>303</v>
      </c>
      <c r="Q229" s="43">
        <v>297</v>
      </c>
      <c r="R229" s="43">
        <v>309</v>
      </c>
      <c r="S229" s="43">
        <v>330</v>
      </c>
      <c r="T229" s="43">
        <v>315</v>
      </c>
      <c r="U229" s="43">
        <v>297</v>
      </c>
      <c r="V229" s="43">
        <v>300</v>
      </c>
      <c r="W229" s="43">
        <v>330</v>
      </c>
      <c r="X229" s="43">
        <v>324</v>
      </c>
      <c r="Y229" s="43">
        <v>330</v>
      </c>
      <c r="Z229" s="43">
        <v>315</v>
      </c>
      <c r="AA229" s="43">
        <v>297</v>
      </c>
    </row>
    <row r="230" spans="1:27" x14ac:dyDescent="0.25">
      <c r="A230" s="115" t="s">
        <v>44</v>
      </c>
      <c r="B230" s="115" t="s">
        <v>613</v>
      </c>
      <c r="C230" s="115" t="s">
        <v>612</v>
      </c>
      <c r="D230" s="43">
        <v>159</v>
      </c>
      <c r="E230" s="43">
        <v>141</v>
      </c>
      <c r="F230" s="43">
        <v>132</v>
      </c>
      <c r="G230" s="43">
        <v>135</v>
      </c>
      <c r="H230" s="43">
        <v>123</v>
      </c>
      <c r="I230" s="43">
        <v>120</v>
      </c>
      <c r="J230" s="43">
        <v>120</v>
      </c>
      <c r="K230" s="43">
        <v>117</v>
      </c>
      <c r="L230" s="43">
        <v>108</v>
      </c>
      <c r="M230" s="43">
        <v>111</v>
      </c>
      <c r="N230" s="43">
        <v>120</v>
      </c>
      <c r="O230" s="43">
        <v>123</v>
      </c>
      <c r="P230" s="43">
        <v>123</v>
      </c>
      <c r="Q230" s="43">
        <v>123</v>
      </c>
      <c r="R230" s="43">
        <v>117</v>
      </c>
      <c r="S230" s="43">
        <v>117</v>
      </c>
      <c r="T230" s="43">
        <v>114</v>
      </c>
      <c r="U230" s="43">
        <v>120</v>
      </c>
      <c r="V230" s="43">
        <v>108</v>
      </c>
      <c r="W230" s="43">
        <v>105</v>
      </c>
      <c r="X230" s="43">
        <v>108</v>
      </c>
      <c r="Y230" s="43">
        <v>111</v>
      </c>
      <c r="Z230" s="43">
        <v>114</v>
      </c>
      <c r="AA230" s="43">
        <v>114</v>
      </c>
    </row>
    <row r="231" spans="1:27" x14ac:dyDescent="0.25">
      <c r="A231" s="115" t="s">
        <v>44</v>
      </c>
      <c r="B231" s="115" t="s">
        <v>613</v>
      </c>
      <c r="C231" s="115" t="s">
        <v>12</v>
      </c>
      <c r="D231" s="43">
        <v>264</v>
      </c>
      <c r="E231" s="43">
        <v>243</v>
      </c>
      <c r="F231" s="43">
        <v>219</v>
      </c>
      <c r="G231" s="43">
        <v>219</v>
      </c>
      <c r="H231" s="43">
        <v>216</v>
      </c>
      <c r="I231" s="43">
        <v>228</v>
      </c>
      <c r="J231" s="43">
        <v>231</v>
      </c>
      <c r="K231" s="43">
        <v>228</v>
      </c>
      <c r="L231" s="43">
        <v>228</v>
      </c>
      <c r="M231" s="43">
        <v>243</v>
      </c>
      <c r="N231" s="43">
        <v>246</v>
      </c>
      <c r="O231" s="43">
        <v>249</v>
      </c>
      <c r="P231" s="43">
        <v>255</v>
      </c>
      <c r="Q231" s="43">
        <v>258</v>
      </c>
      <c r="R231" s="43">
        <v>261</v>
      </c>
      <c r="S231" s="43">
        <v>264</v>
      </c>
      <c r="T231" s="43">
        <v>261</v>
      </c>
      <c r="U231" s="43">
        <v>249</v>
      </c>
      <c r="V231" s="43">
        <v>255</v>
      </c>
      <c r="W231" s="43">
        <v>252</v>
      </c>
      <c r="X231" s="43">
        <v>255</v>
      </c>
      <c r="Y231" s="43">
        <v>249</v>
      </c>
      <c r="Z231" s="43">
        <v>243</v>
      </c>
      <c r="AA231" s="43">
        <v>246</v>
      </c>
    </row>
    <row r="232" spans="1:27" x14ac:dyDescent="0.25">
      <c r="A232" s="115" t="s">
        <v>44</v>
      </c>
      <c r="B232" s="115" t="s">
        <v>8</v>
      </c>
      <c r="C232" s="115" t="s">
        <v>615</v>
      </c>
      <c r="D232" s="43">
        <v>0</v>
      </c>
      <c r="E232" s="43">
        <v>9</v>
      </c>
      <c r="F232" s="43">
        <v>12</v>
      </c>
      <c r="G232" s="43">
        <v>12</v>
      </c>
      <c r="H232" s="43">
        <v>24</v>
      </c>
      <c r="I232" s="43">
        <v>27</v>
      </c>
      <c r="J232" s="43">
        <v>27</v>
      </c>
      <c r="K232" s="43">
        <v>42</v>
      </c>
      <c r="L232" s="43">
        <v>45</v>
      </c>
      <c r="M232" s="43">
        <v>42</v>
      </c>
      <c r="N232" s="43">
        <v>60</v>
      </c>
      <c r="O232" s="43">
        <v>60</v>
      </c>
      <c r="P232" s="43">
        <v>63</v>
      </c>
      <c r="Q232" s="43">
        <v>66</v>
      </c>
      <c r="R232" s="43">
        <v>66</v>
      </c>
      <c r="S232" s="43">
        <v>72</v>
      </c>
      <c r="T232" s="43">
        <v>78</v>
      </c>
      <c r="U232" s="43">
        <v>78</v>
      </c>
      <c r="V232" s="43">
        <v>84</v>
      </c>
      <c r="W232" s="43">
        <v>93</v>
      </c>
      <c r="X232" s="43">
        <v>93</v>
      </c>
      <c r="Y232" s="43">
        <v>99</v>
      </c>
      <c r="Z232" s="43">
        <v>102</v>
      </c>
      <c r="AA232" s="43">
        <v>99</v>
      </c>
    </row>
    <row r="233" spans="1:27" x14ac:dyDescent="0.25">
      <c r="A233" s="115" t="s">
        <v>44</v>
      </c>
      <c r="B233" s="115" t="s">
        <v>8</v>
      </c>
      <c r="C233" s="115" t="s">
        <v>25</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c r="Z233" s="43">
        <v>0</v>
      </c>
      <c r="AA233" s="43">
        <v>0</v>
      </c>
    </row>
    <row r="234" spans="1:27" x14ac:dyDescent="0.25">
      <c r="A234" s="115" t="s">
        <v>44</v>
      </c>
      <c r="B234" s="115" t="s">
        <v>8</v>
      </c>
      <c r="C234" s="115" t="s">
        <v>620</v>
      </c>
      <c r="D234" s="43">
        <v>69</v>
      </c>
      <c r="E234" s="43">
        <v>72</v>
      </c>
      <c r="F234" s="43">
        <v>90</v>
      </c>
      <c r="G234" s="43">
        <v>90</v>
      </c>
      <c r="H234" s="43">
        <v>96</v>
      </c>
      <c r="I234" s="43">
        <v>108</v>
      </c>
      <c r="J234" s="43">
        <v>96</v>
      </c>
      <c r="K234" s="43">
        <v>81</v>
      </c>
      <c r="L234" s="43">
        <v>84</v>
      </c>
      <c r="M234" s="43">
        <v>93</v>
      </c>
      <c r="N234" s="43">
        <v>78</v>
      </c>
      <c r="O234" s="43">
        <v>81</v>
      </c>
      <c r="P234" s="43">
        <v>93</v>
      </c>
      <c r="Q234" s="43">
        <v>84</v>
      </c>
      <c r="R234" s="43">
        <v>84</v>
      </c>
      <c r="S234" s="43">
        <v>84</v>
      </c>
      <c r="T234" s="43">
        <v>96</v>
      </c>
      <c r="U234" s="43">
        <v>78</v>
      </c>
      <c r="V234" s="43">
        <v>81</v>
      </c>
      <c r="W234" s="43">
        <v>75</v>
      </c>
      <c r="X234" s="43">
        <v>78</v>
      </c>
      <c r="Y234" s="43">
        <v>78</v>
      </c>
      <c r="Z234" s="43">
        <v>93</v>
      </c>
      <c r="AA234" s="43">
        <v>99</v>
      </c>
    </row>
    <row r="235" spans="1:27" x14ac:dyDescent="0.25">
      <c r="A235" s="115" t="s">
        <v>44</v>
      </c>
      <c r="B235" s="115" t="s">
        <v>8</v>
      </c>
      <c r="C235" s="115" t="s">
        <v>619</v>
      </c>
      <c r="D235" s="43">
        <v>267</v>
      </c>
      <c r="E235" s="43">
        <v>384</v>
      </c>
      <c r="F235" s="43">
        <v>426</v>
      </c>
      <c r="G235" s="43">
        <v>498</v>
      </c>
      <c r="H235" s="43">
        <v>528</v>
      </c>
      <c r="I235" s="43">
        <v>567</v>
      </c>
      <c r="J235" s="43">
        <v>579</v>
      </c>
      <c r="K235" s="43">
        <v>621</v>
      </c>
      <c r="L235" s="43">
        <v>612</v>
      </c>
      <c r="M235" s="43">
        <v>645</v>
      </c>
      <c r="N235" s="43">
        <v>669</v>
      </c>
      <c r="O235" s="43">
        <v>663</v>
      </c>
      <c r="P235" s="43">
        <v>684</v>
      </c>
      <c r="Q235" s="43">
        <v>735</v>
      </c>
      <c r="R235" s="43">
        <v>756</v>
      </c>
      <c r="S235" s="43">
        <v>750</v>
      </c>
      <c r="T235" s="43">
        <v>762</v>
      </c>
      <c r="U235" s="43">
        <v>792</v>
      </c>
      <c r="V235" s="43">
        <v>804</v>
      </c>
      <c r="W235" s="43">
        <v>828</v>
      </c>
      <c r="X235" s="43">
        <v>828</v>
      </c>
      <c r="Y235" s="43">
        <v>822</v>
      </c>
      <c r="Z235" s="43">
        <v>822</v>
      </c>
      <c r="AA235" s="43">
        <v>822</v>
      </c>
    </row>
    <row r="236" spans="1:27" x14ac:dyDescent="0.25">
      <c r="A236" s="115" t="s">
        <v>44</v>
      </c>
      <c r="B236" s="115" t="s">
        <v>8</v>
      </c>
      <c r="C236" s="115" t="s">
        <v>10</v>
      </c>
      <c r="D236" s="43">
        <v>0</v>
      </c>
      <c r="E236" s="43">
        <v>0</v>
      </c>
      <c r="F236" s="43">
        <v>0</v>
      </c>
      <c r="G236" s="43">
        <v>0</v>
      </c>
      <c r="H236" s="43">
        <v>0</v>
      </c>
      <c r="I236" s="43">
        <v>0</v>
      </c>
      <c r="J236" s="43">
        <v>0</v>
      </c>
      <c r="K236" s="43">
        <v>0</v>
      </c>
      <c r="L236" s="43">
        <v>0</v>
      </c>
      <c r="M236" s="43">
        <v>0</v>
      </c>
      <c r="N236" s="43">
        <v>0</v>
      </c>
      <c r="O236" s="43">
        <v>0</v>
      </c>
      <c r="P236" s="43">
        <v>0</v>
      </c>
      <c r="Q236" s="43">
        <v>0</v>
      </c>
      <c r="R236" s="43">
        <v>0</v>
      </c>
      <c r="S236" s="43">
        <v>0</v>
      </c>
      <c r="T236" s="43">
        <v>0</v>
      </c>
      <c r="U236" s="43">
        <v>0</v>
      </c>
      <c r="V236" s="43">
        <v>0</v>
      </c>
      <c r="W236" s="43">
        <v>0</v>
      </c>
      <c r="X236" s="43">
        <v>0</v>
      </c>
      <c r="Y236" s="43">
        <v>0</v>
      </c>
      <c r="Z236" s="43">
        <v>0</v>
      </c>
      <c r="AA236" s="43">
        <v>0</v>
      </c>
    </row>
    <row r="237" spans="1:27" x14ac:dyDescent="0.25">
      <c r="A237" s="115" t="s">
        <v>44</v>
      </c>
      <c r="B237" s="115" t="s">
        <v>8</v>
      </c>
      <c r="C237" s="115" t="s">
        <v>123</v>
      </c>
      <c r="D237" s="43">
        <v>258</v>
      </c>
      <c r="E237" s="43">
        <v>438</v>
      </c>
      <c r="F237" s="43">
        <v>546</v>
      </c>
      <c r="G237" s="43">
        <v>561</v>
      </c>
      <c r="H237" s="43">
        <v>594</v>
      </c>
      <c r="I237" s="43">
        <v>642</v>
      </c>
      <c r="J237" s="43">
        <v>657</v>
      </c>
      <c r="K237" s="43">
        <v>657</v>
      </c>
      <c r="L237" s="43">
        <v>684</v>
      </c>
      <c r="M237" s="43">
        <v>696</v>
      </c>
      <c r="N237" s="43">
        <v>705</v>
      </c>
      <c r="O237" s="43">
        <v>726</v>
      </c>
      <c r="P237" s="43">
        <v>720</v>
      </c>
      <c r="Q237" s="43">
        <v>732</v>
      </c>
      <c r="R237" s="43">
        <v>774</v>
      </c>
      <c r="S237" s="43">
        <v>789</v>
      </c>
      <c r="T237" s="43">
        <v>816</v>
      </c>
      <c r="U237" s="43">
        <v>855</v>
      </c>
      <c r="V237" s="43">
        <v>888</v>
      </c>
      <c r="W237" s="43">
        <v>903</v>
      </c>
      <c r="X237" s="43">
        <v>912</v>
      </c>
      <c r="Y237" s="43">
        <v>960</v>
      </c>
      <c r="Z237" s="43">
        <v>957</v>
      </c>
      <c r="AA237" s="43">
        <v>969</v>
      </c>
    </row>
    <row r="238" spans="1:27" x14ac:dyDescent="0.25">
      <c r="A238" s="115" t="s">
        <v>44</v>
      </c>
      <c r="B238" s="115" t="s">
        <v>8</v>
      </c>
      <c r="C238" s="115" t="s">
        <v>618</v>
      </c>
      <c r="D238" s="43">
        <v>0</v>
      </c>
      <c r="E238" s="43">
        <v>402</v>
      </c>
      <c r="F238" s="43">
        <v>660</v>
      </c>
      <c r="G238" s="43">
        <v>783</v>
      </c>
      <c r="H238" s="43">
        <v>864</v>
      </c>
      <c r="I238" s="43">
        <v>921</v>
      </c>
      <c r="J238" s="43">
        <v>966</v>
      </c>
      <c r="K238" s="43">
        <v>1002</v>
      </c>
      <c r="L238" s="43">
        <v>1020</v>
      </c>
      <c r="M238" s="43">
        <v>1026</v>
      </c>
      <c r="N238" s="43">
        <v>1011</v>
      </c>
      <c r="O238" s="43">
        <v>999</v>
      </c>
      <c r="P238" s="43">
        <v>957</v>
      </c>
      <c r="Q238" s="43">
        <v>942</v>
      </c>
      <c r="R238" s="43">
        <v>900</v>
      </c>
      <c r="S238" s="43">
        <v>894</v>
      </c>
      <c r="T238" s="43">
        <v>882</v>
      </c>
      <c r="U238" s="43">
        <v>888</v>
      </c>
      <c r="V238" s="43">
        <v>873</v>
      </c>
      <c r="W238" s="43">
        <v>837</v>
      </c>
      <c r="X238" s="43">
        <v>840</v>
      </c>
      <c r="Y238" s="43">
        <v>852</v>
      </c>
      <c r="Z238" s="43">
        <v>846</v>
      </c>
      <c r="AA238" s="43">
        <v>834</v>
      </c>
    </row>
    <row r="239" spans="1:27" x14ac:dyDescent="0.25">
      <c r="A239" s="115" t="s">
        <v>44</v>
      </c>
      <c r="B239" s="115" t="s">
        <v>8</v>
      </c>
      <c r="C239" s="115" t="s">
        <v>8</v>
      </c>
      <c r="D239" s="43">
        <v>4461</v>
      </c>
      <c r="E239" s="43">
        <v>3696</v>
      </c>
      <c r="F239" s="43">
        <v>3231</v>
      </c>
      <c r="G239" s="43">
        <v>2994</v>
      </c>
      <c r="H239" s="43">
        <v>2835</v>
      </c>
      <c r="I239" s="43">
        <v>2664</v>
      </c>
      <c r="J239" s="43">
        <v>2580</v>
      </c>
      <c r="K239" s="43">
        <v>2493</v>
      </c>
      <c r="L239" s="43">
        <v>2433</v>
      </c>
      <c r="M239" s="43">
        <v>2391</v>
      </c>
      <c r="N239" s="43">
        <v>2355</v>
      </c>
      <c r="O239" s="43">
        <v>2328</v>
      </c>
      <c r="P239" s="43">
        <v>2340</v>
      </c>
      <c r="Q239" s="43">
        <v>2298</v>
      </c>
      <c r="R239" s="43">
        <v>2253</v>
      </c>
      <c r="S239" s="43">
        <v>2232</v>
      </c>
      <c r="T239" s="43">
        <v>2190</v>
      </c>
      <c r="U239" s="43">
        <v>2133</v>
      </c>
      <c r="V239" s="43">
        <v>2106</v>
      </c>
      <c r="W239" s="43">
        <v>2082</v>
      </c>
      <c r="X239" s="43">
        <v>2061</v>
      </c>
      <c r="Y239" s="43">
        <v>2025</v>
      </c>
      <c r="Z239" s="43">
        <v>2025</v>
      </c>
      <c r="AA239" s="43">
        <v>2025</v>
      </c>
    </row>
    <row r="240" spans="1:27" x14ac:dyDescent="0.25">
      <c r="A240" s="115" t="s">
        <v>44</v>
      </c>
      <c r="B240" s="115" t="s">
        <v>8</v>
      </c>
      <c r="C240" s="115" t="s">
        <v>611</v>
      </c>
      <c r="D240" s="43">
        <v>63</v>
      </c>
      <c r="E240" s="43">
        <v>90</v>
      </c>
      <c r="F240" s="43">
        <v>117</v>
      </c>
      <c r="G240" s="43">
        <v>138</v>
      </c>
      <c r="H240" s="43">
        <v>144</v>
      </c>
      <c r="I240" s="43">
        <v>147</v>
      </c>
      <c r="J240" s="43">
        <v>171</v>
      </c>
      <c r="K240" s="43">
        <v>177</v>
      </c>
      <c r="L240" s="43">
        <v>189</v>
      </c>
      <c r="M240" s="43">
        <v>183</v>
      </c>
      <c r="N240" s="43">
        <v>198</v>
      </c>
      <c r="O240" s="43">
        <v>216</v>
      </c>
      <c r="P240" s="43">
        <v>219</v>
      </c>
      <c r="Q240" s="43">
        <v>225</v>
      </c>
      <c r="R240" s="43">
        <v>234</v>
      </c>
      <c r="S240" s="43">
        <v>231</v>
      </c>
      <c r="T240" s="43">
        <v>228</v>
      </c>
      <c r="U240" s="43">
        <v>225</v>
      </c>
      <c r="V240" s="43">
        <v>213</v>
      </c>
      <c r="W240" s="43">
        <v>213</v>
      </c>
      <c r="X240" s="43">
        <v>222</v>
      </c>
      <c r="Y240" s="43">
        <v>204</v>
      </c>
      <c r="Z240" s="43">
        <v>198</v>
      </c>
      <c r="AA240" s="43">
        <v>195</v>
      </c>
    </row>
    <row r="241" spans="1:27" x14ac:dyDescent="0.25">
      <c r="A241" s="115" t="s">
        <v>44</v>
      </c>
      <c r="B241" s="115" t="s">
        <v>8</v>
      </c>
      <c r="C241" s="115" t="s">
        <v>612</v>
      </c>
      <c r="D241" s="43">
        <v>30</v>
      </c>
      <c r="E241" s="43">
        <v>48</v>
      </c>
      <c r="F241" s="43">
        <v>54</v>
      </c>
      <c r="G241" s="43">
        <v>51</v>
      </c>
      <c r="H241" s="43">
        <v>48</v>
      </c>
      <c r="I241" s="43">
        <v>51</v>
      </c>
      <c r="J241" s="43">
        <v>48</v>
      </c>
      <c r="K241" s="43">
        <v>57</v>
      </c>
      <c r="L241" s="43">
        <v>63</v>
      </c>
      <c r="M241" s="43">
        <v>54</v>
      </c>
      <c r="N241" s="43">
        <v>51</v>
      </c>
      <c r="O241" s="43">
        <v>54</v>
      </c>
      <c r="P241" s="43">
        <v>57</v>
      </c>
      <c r="Q241" s="43">
        <v>54</v>
      </c>
      <c r="R241" s="43">
        <v>60</v>
      </c>
      <c r="S241" s="43">
        <v>69</v>
      </c>
      <c r="T241" s="43">
        <v>66</v>
      </c>
      <c r="U241" s="43">
        <v>66</v>
      </c>
      <c r="V241" s="43">
        <v>69</v>
      </c>
      <c r="W241" s="43">
        <v>72</v>
      </c>
      <c r="X241" s="43">
        <v>75</v>
      </c>
      <c r="Y241" s="43">
        <v>69</v>
      </c>
      <c r="Z241" s="43">
        <v>63</v>
      </c>
      <c r="AA241" s="43">
        <v>66</v>
      </c>
    </row>
    <row r="242" spans="1:27" x14ac:dyDescent="0.25">
      <c r="A242" s="115" t="s">
        <v>44</v>
      </c>
      <c r="B242" s="115" t="s">
        <v>8</v>
      </c>
      <c r="C242" s="115" t="s">
        <v>12</v>
      </c>
      <c r="D242" s="43">
        <v>27</v>
      </c>
      <c r="E242" s="43">
        <v>27</v>
      </c>
      <c r="F242" s="43">
        <v>33</v>
      </c>
      <c r="G242" s="43">
        <v>39</v>
      </c>
      <c r="H242" s="43">
        <v>39</v>
      </c>
      <c r="I242" s="43">
        <v>42</v>
      </c>
      <c r="J242" s="43">
        <v>45</v>
      </c>
      <c r="K242" s="43">
        <v>42</v>
      </c>
      <c r="L242" s="43">
        <v>39</v>
      </c>
      <c r="M242" s="43">
        <v>42</v>
      </c>
      <c r="N242" s="43">
        <v>42</v>
      </c>
      <c r="O242" s="43">
        <v>39</v>
      </c>
      <c r="P242" s="43">
        <v>33</v>
      </c>
      <c r="Q242" s="43">
        <v>36</v>
      </c>
      <c r="R242" s="43">
        <v>39</v>
      </c>
      <c r="S242" s="43">
        <v>42</v>
      </c>
      <c r="T242" s="43">
        <v>48</v>
      </c>
      <c r="U242" s="43">
        <v>51</v>
      </c>
      <c r="V242" s="43">
        <v>48</v>
      </c>
      <c r="W242" s="43">
        <v>54</v>
      </c>
      <c r="X242" s="43">
        <v>60</v>
      </c>
      <c r="Y242" s="43">
        <v>57</v>
      </c>
      <c r="Z242" s="43">
        <v>57</v>
      </c>
      <c r="AA242" s="43">
        <v>51</v>
      </c>
    </row>
    <row r="243" spans="1:27" x14ac:dyDescent="0.25">
      <c r="A243" s="115" t="s">
        <v>44</v>
      </c>
      <c r="B243" s="115" t="s">
        <v>612</v>
      </c>
      <c r="C243" s="115" t="s">
        <v>615</v>
      </c>
      <c r="D243" s="43">
        <v>0</v>
      </c>
      <c r="E243" s="43">
        <v>0</v>
      </c>
      <c r="F243" s="43">
        <v>0</v>
      </c>
      <c r="G243" s="43">
        <v>0</v>
      </c>
      <c r="H243" s="43">
        <v>0</v>
      </c>
      <c r="I243" s="43">
        <v>0</v>
      </c>
      <c r="J243" s="43">
        <v>0</v>
      </c>
      <c r="K243" s="43">
        <v>0</v>
      </c>
      <c r="L243" s="43">
        <v>0</v>
      </c>
      <c r="M243" s="43">
        <v>0</v>
      </c>
      <c r="N243" s="43">
        <v>0</v>
      </c>
      <c r="O243" s="43">
        <v>0</v>
      </c>
      <c r="P243" s="43">
        <v>0</v>
      </c>
      <c r="Q243" s="43">
        <v>0</v>
      </c>
      <c r="R243" s="43">
        <v>0</v>
      </c>
      <c r="S243" s="43">
        <v>0</v>
      </c>
      <c r="T243" s="43">
        <v>0</v>
      </c>
      <c r="U243" s="43">
        <v>0</v>
      </c>
      <c r="V243" s="43">
        <v>0</v>
      </c>
      <c r="W243" s="43">
        <v>0</v>
      </c>
      <c r="X243" s="43">
        <v>0</v>
      </c>
      <c r="Y243" s="43">
        <v>0</v>
      </c>
      <c r="Z243" s="43">
        <v>0</v>
      </c>
      <c r="AA243" s="43">
        <v>0</v>
      </c>
    </row>
    <row r="244" spans="1:27" x14ac:dyDescent="0.25">
      <c r="A244" s="115" t="s">
        <v>44</v>
      </c>
      <c r="B244" s="115" t="s">
        <v>612</v>
      </c>
      <c r="C244" s="115" t="s">
        <v>25</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c r="Z244" s="43">
        <v>0</v>
      </c>
      <c r="AA244" s="43">
        <v>0</v>
      </c>
    </row>
    <row r="245" spans="1:27" x14ac:dyDescent="0.25">
      <c r="A245" s="115" t="s">
        <v>44</v>
      </c>
      <c r="B245" s="115" t="s">
        <v>612</v>
      </c>
      <c r="C245" s="115" t="s">
        <v>620</v>
      </c>
      <c r="D245" s="43">
        <v>0</v>
      </c>
      <c r="E245" s="43">
        <v>0</v>
      </c>
      <c r="F245" s="43">
        <v>6</v>
      </c>
      <c r="G245" s="43">
        <v>12</v>
      </c>
      <c r="H245" s="43">
        <v>39</v>
      </c>
      <c r="I245" s="43">
        <v>39</v>
      </c>
      <c r="J245" s="43">
        <v>36</v>
      </c>
      <c r="K245" s="43">
        <v>33</v>
      </c>
      <c r="L245" s="43">
        <v>39</v>
      </c>
      <c r="M245" s="43">
        <v>51</v>
      </c>
      <c r="N245" s="43">
        <v>60</v>
      </c>
      <c r="O245" s="43">
        <v>63</v>
      </c>
      <c r="P245" s="43">
        <v>66</v>
      </c>
      <c r="Q245" s="43">
        <v>54</v>
      </c>
      <c r="R245" s="43">
        <v>63</v>
      </c>
      <c r="S245" s="43">
        <v>60</v>
      </c>
      <c r="T245" s="43">
        <v>51</v>
      </c>
      <c r="U245" s="43">
        <v>66</v>
      </c>
      <c r="V245" s="43">
        <v>51</v>
      </c>
      <c r="W245" s="43">
        <v>63</v>
      </c>
      <c r="X245" s="43">
        <v>57</v>
      </c>
      <c r="Y245" s="43">
        <v>72</v>
      </c>
      <c r="Z245" s="43">
        <v>66</v>
      </c>
      <c r="AA245" s="43">
        <v>54</v>
      </c>
    </row>
    <row r="246" spans="1:27" x14ac:dyDescent="0.25">
      <c r="A246" s="115" t="s">
        <v>44</v>
      </c>
      <c r="B246" s="115" t="s">
        <v>612</v>
      </c>
      <c r="C246" s="115" t="s">
        <v>619</v>
      </c>
      <c r="D246" s="43">
        <v>45</v>
      </c>
      <c r="E246" s="43">
        <v>69</v>
      </c>
      <c r="F246" s="43">
        <v>117</v>
      </c>
      <c r="G246" s="43">
        <v>150</v>
      </c>
      <c r="H246" s="43">
        <v>204</v>
      </c>
      <c r="I246" s="43">
        <v>240</v>
      </c>
      <c r="J246" s="43">
        <v>267</v>
      </c>
      <c r="K246" s="43">
        <v>300</v>
      </c>
      <c r="L246" s="43">
        <v>351</v>
      </c>
      <c r="M246" s="43">
        <v>444</v>
      </c>
      <c r="N246" s="43">
        <v>477</v>
      </c>
      <c r="O246" s="43">
        <v>510</v>
      </c>
      <c r="P246" s="43">
        <v>537</v>
      </c>
      <c r="Q246" s="43">
        <v>549</v>
      </c>
      <c r="R246" s="43">
        <v>576</v>
      </c>
      <c r="S246" s="43">
        <v>588</v>
      </c>
      <c r="T246" s="43">
        <v>594</v>
      </c>
      <c r="U246" s="43">
        <v>591</v>
      </c>
      <c r="V246" s="43">
        <v>594</v>
      </c>
      <c r="W246" s="43">
        <v>600</v>
      </c>
      <c r="X246" s="43">
        <v>636</v>
      </c>
      <c r="Y246" s="43">
        <v>636</v>
      </c>
      <c r="Z246" s="43">
        <v>633</v>
      </c>
      <c r="AA246" s="43">
        <v>627</v>
      </c>
    </row>
    <row r="247" spans="1:27" x14ac:dyDescent="0.25">
      <c r="A247" s="115" t="s">
        <v>44</v>
      </c>
      <c r="B247" s="115" t="s">
        <v>612</v>
      </c>
      <c r="C247" s="115" t="s">
        <v>10</v>
      </c>
      <c r="D247" s="43">
        <v>0</v>
      </c>
      <c r="E247" s="43">
        <v>0</v>
      </c>
      <c r="F247" s="43">
        <v>0</v>
      </c>
      <c r="G247" s="43">
        <v>0</v>
      </c>
      <c r="H247" s="43">
        <v>6</v>
      </c>
      <c r="I247" s="43">
        <v>6</v>
      </c>
      <c r="J247" s="43">
        <v>9</v>
      </c>
      <c r="K247" s="43">
        <v>9</v>
      </c>
      <c r="L247" s="43">
        <v>9</v>
      </c>
      <c r="M247" s="43">
        <v>12</v>
      </c>
      <c r="N247" s="43">
        <v>9</v>
      </c>
      <c r="O247" s="43">
        <v>12</v>
      </c>
      <c r="P247" s="43">
        <v>12</v>
      </c>
      <c r="Q247" s="43">
        <v>15</v>
      </c>
      <c r="R247" s="43">
        <v>12</v>
      </c>
      <c r="S247" s="43">
        <v>15</v>
      </c>
      <c r="T247" s="43">
        <v>15</v>
      </c>
      <c r="U247" s="43">
        <v>12</v>
      </c>
      <c r="V247" s="43">
        <v>12</v>
      </c>
      <c r="W247" s="43">
        <v>15</v>
      </c>
      <c r="X247" s="43">
        <v>15</v>
      </c>
      <c r="Y247" s="43">
        <v>15</v>
      </c>
      <c r="Z247" s="43">
        <v>18</v>
      </c>
      <c r="AA247" s="43">
        <v>18</v>
      </c>
    </row>
    <row r="248" spans="1:27" x14ac:dyDescent="0.25">
      <c r="A248" s="115" t="s">
        <v>44</v>
      </c>
      <c r="B248" s="115" t="s">
        <v>612</v>
      </c>
      <c r="C248" s="115" t="s">
        <v>123</v>
      </c>
      <c r="D248" s="43">
        <v>21</v>
      </c>
      <c r="E248" s="43">
        <v>21</v>
      </c>
      <c r="F248" s="43">
        <v>39</v>
      </c>
      <c r="G248" s="43">
        <v>57</v>
      </c>
      <c r="H248" s="43">
        <v>126</v>
      </c>
      <c r="I248" s="43">
        <v>189</v>
      </c>
      <c r="J248" s="43">
        <v>153</v>
      </c>
      <c r="K248" s="43">
        <v>141</v>
      </c>
      <c r="L248" s="43">
        <v>162</v>
      </c>
      <c r="M248" s="43">
        <v>240</v>
      </c>
      <c r="N248" s="43">
        <v>267</v>
      </c>
      <c r="O248" s="43">
        <v>249</v>
      </c>
      <c r="P248" s="43">
        <v>249</v>
      </c>
      <c r="Q248" s="43">
        <v>258</v>
      </c>
      <c r="R248" s="43">
        <v>273</v>
      </c>
      <c r="S248" s="43">
        <v>264</v>
      </c>
      <c r="T248" s="43">
        <v>297</v>
      </c>
      <c r="U248" s="43">
        <v>291</v>
      </c>
      <c r="V248" s="43">
        <v>255</v>
      </c>
      <c r="W248" s="43">
        <v>270</v>
      </c>
      <c r="X248" s="43">
        <v>264</v>
      </c>
      <c r="Y248" s="43">
        <v>279</v>
      </c>
      <c r="Z248" s="43">
        <v>291</v>
      </c>
      <c r="AA248" s="43">
        <v>294</v>
      </c>
    </row>
    <row r="249" spans="1:27" x14ac:dyDescent="0.25">
      <c r="A249" s="115" t="s">
        <v>44</v>
      </c>
      <c r="B249" s="115" t="s">
        <v>612</v>
      </c>
      <c r="C249" s="115" t="s">
        <v>618</v>
      </c>
      <c r="D249" s="43">
        <v>0</v>
      </c>
      <c r="E249" s="43">
        <v>90</v>
      </c>
      <c r="F249" s="43">
        <v>177</v>
      </c>
      <c r="G249" s="43">
        <v>267</v>
      </c>
      <c r="H249" s="43">
        <v>384</v>
      </c>
      <c r="I249" s="43">
        <v>474</v>
      </c>
      <c r="J249" s="43">
        <v>516</v>
      </c>
      <c r="K249" s="43">
        <v>537</v>
      </c>
      <c r="L249" s="43">
        <v>603</v>
      </c>
      <c r="M249" s="43">
        <v>645</v>
      </c>
      <c r="N249" s="43">
        <v>675</v>
      </c>
      <c r="O249" s="43">
        <v>699</v>
      </c>
      <c r="P249" s="43">
        <v>690</v>
      </c>
      <c r="Q249" s="43">
        <v>678</v>
      </c>
      <c r="R249" s="43">
        <v>642</v>
      </c>
      <c r="S249" s="43">
        <v>651</v>
      </c>
      <c r="T249" s="43">
        <v>663</v>
      </c>
      <c r="U249" s="43">
        <v>657</v>
      </c>
      <c r="V249" s="43">
        <v>663</v>
      </c>
      <c r="W249" s="43">
        <v>618</v>
      </c>
      <c r="X249" s="43">
        <v>615</v>
      </c>
      <c r="Y249" s="43">
        <v>636</v>
      </c>
      <c r="Z249" s="43">
        <v>651</v>
      </c>
      <c r="AA249" s="43">
        <v>657</v>
      </c>
    </row>
    <row r="250" spans="1:27" x14ac:dyDescent="0.25">
      <c r="A250" s="115" t="s">
        <v>44</v>
      </c>
      <c r="B250" s="115" t="s">
        <v>612</v>
      </c>
      <c r="C250" s="115" t="s">
        <v>8</v>
      </c>
      <c r="D250" s="43">
        <v>0</v>
      </c>
      <c r="E250" s="43">
        <v>12</v>
      </c>
      <c r="F250" s="43">
        <v>24</v>
      </c>
      <c r="G250" s="43">
        <v>30</v>
      </c>
      <c r="H250" s="43">
        <v>36</v>
      </c>
      <c r="I250" s="43">
        <v>60</v>
      </c>
      <c r="J250" s="43">
        <v>51</v>
      </c>
      <c r="K250" s="43">
        <v>57</v>
      </c>
      <c r="L250" s="43">
        <v>60</v>
      </c>
      <c r="M250" s="43">
        <v>78</v>
      </c>
      <c r="N250" s="43">
        <v>78</v>
      </c>
      <c r="O250" s="43">
        <v>78</v>
      </c>
      <c r="P250" s="43">
        <v>75</v>
      </c>
      <c r="Q250" s="43">
        <v>87</v>
      </c>
      <c r="R250" s="43">
        <v>87</v>
      </c>
      <c r="S250" s="43">
        <v>93</v>
      </c>
      <c r="T250" s="43">
        <v>96</v>
      </c>
      <c r="U250" s="43">
        <v>99</v>
      </c>
      <c r="V250" s="43">
        <v>93</v>
      </c>
      <c r="W250" s="43">
        <v>90</v>
      </c>
      <c r="X250" s="43">
        <v>102</v>
      </c>
      <c r="Y250" s="43">
        <v>120</v>
      </c>
      <c r="Z250" s="43">
        <v>117</v>
      </c>
      <c r="AA250" s="43">
        <v>120</v>
      </c>
    </row>
    <row r="251" spans="1:27" x14ac:dyDescent="0.25">
      <c r="A251" s="115" t="s">
        <v>44</v>
      </c>
      <c r="B251" s="115" t="s">
        <v>612</v>
      </c>
      <c r="C251" s="115" t="s">
        <v>611</v>
      </c>
      <c r="D251" s="43">
        <v>0</v>
      </c>
      <c r="E251" s="43">
        <v>39</v>
      </c>
      <c r="F251" s="43">
        <v>114</v>
      </c>
      <c r="G251" s="43">
        <v>180</v>
      </c>
      <c r="H251" s="43">
        <v>222</v>
      </c>
      <c r="I251" s="43">
        <v>297</v>
      </c>
      <c r="J251" s="43">
        <v>363</v>
      </c>
      <c r="K251" s="43">
        <v>396</v>
      </c>
      <c r="L251" s="43">
        <v>345</v>
      </c>
      <c r="M251" s="43">
        <v>267</v>
      </c>
      <c r="N251" s="43">
        <v>252</v>
      </c>
      <c r="O251" s="43">
        <v>261</v>
      </c>
      <c r="P251" s="43">
        <v>282</v>
      </c>
      <c r="Q251" s="43">
        <v>285</v>
      </c>
      <c r="R251" s="43">
        <v>279</v>
      </c>
      <c r="S251" s="43">
        <v>270</v>
      </c>
      <c r="T251" s="43">
        <v>234</v>
      </c>
      <c r="U251" s="43">
        <v>219</v>
      </c>
      <c r="V251" s="43">
        <v>249</v>
      </c>
      <c r="W251" s="43">
        <v>252</v>
      </c>
      <c r="X251" s="43">
        <v>234</v>
      </c>
      <c r="Y251" s="43">
        <v>192</v>
      </c>
      <c r="Z251" s="43">
        <v>189</v>
      </c>
      <c r="AA251" s="43">
        <v>198</v>
      </c>
    </row>
    <row r="252" spans="1:27" x14ac:dyDescent="0.25">
      <c r="A252" s="115" t="s">
        <v>44</v>
      </c>
      <c r="B252" s="115" t="s">
        <v>612</v>
      </c>
      <c r="C252" s="115" t="s">
        <v>612</v>
      </c>
      <c r="D252" s="43">
        <v>2028</v>
      </c>
      <c r="E252" s="43">
        <v>1863</v>
      </c>
      <c r="F252" s="43">
        <v>1632</v>
      </c>
      <c r="G252" s="43">
        <v>1407</v>
      </c>
      <c r="H252" s="43">
        <v>1086</v>
      </c>
      <c r="I252" s="43">
        <v>798</v>
      </c>
      <c r="J252" s="43">
        <v>705</v>
      </c>
      <c r="K252" s="43">
        <v>621</v>
      </c>
      <c r="L252" s="43">
        <v>522</v>
      </c>
      <c r="M252" s="43">
        <v>360</v>
      </c>
      <c r="N252" s="43">
        <v>267</v>
      </c>
      <c r="O252" s="43">
        <v>219</v>
      </c>
      <c r="P252" s="43">
        <v>177</v>
      </c>
      <c r="Q252" s="43">
        <v>159</v>
      </c>
      <c r="R252" s="43">
        <v>153</v>
      </c>
      <c r="S252" s="43">
        <v>147</v>
      </c>
      <c r="T252" s="43">
        <v>147</v>
      </c>
      <c r="U252" s="43">
        <v>159</v>
      </c>
      <c r="V252" s="43">
        <v>171</v>
      </c>
      <c r="W252" s="43">
        <v>171</v>
      </c>
      <c r="X252" s="43">
        <v>159</v>
      </c>
      <c r="Y252" s="43">
        <v>129</v>
      </c>
      <c r="Z252" s="43">
        <v>114</v>
      </c>
      <c r="AA252" s="43">
        <v>117</v>
      </c>
    </row>
    <row r="253" spans="1:27" x14ac:dyDescent="0.25">
      <c r="A253" s="115" t="s">
        <v>44</v>
      </c>
      <c r="B253" s="115" t="s">
        <v>612</v>
      </c>
      <c r="C253" s="115" t="s">
        <v>12</v>
      </c>
      <c r="D253" s="43">
        <v>57</v>
      </c>
      <c r="E253" s="43">
        <v>57</v>
      </c>
      <c r="F253" s="43">
        <v>48</v>
      </c>
      <c r="G253" s="43">
        <v>51</v>
      </c>
      <c r="H253" s="43">
        <v>54</v>
      </c>
      <c r="I253" s="43">
        <v>54</v>
      </c>
      <c r="J253" s="43">
        <v>57</v>
      </c>
      <c r="K253" s="43">
        <v>63</v>
      </c>
      <c r="L253" s="43">
        <v>63</v>
      </c>
      <c r="M253" s="43">
        <v>60</v>
      </c>
      <c r="N253" s="43">
        <v>69</v>
      </c>
      <c r="O253" s="43">
        <v>72</v>
      </c>
      <c r="P253" s="43">
        <v>69</v>
      </c>
      <c r="Q253" s="43">
        <v>72</v>
      </c>
      <c r="R253" s="43">
        <v>69</v>
      </c>
      <c r="S253" s="43">
        <v>69</v>
      </c>
      <c r="T253" s="43">
        <v>63</v>
      </c>
      <c r="U253" s="43">
        <v>66</v>
      </c>
      <c r="V253" s="43">
        <v>66</v>
      </c>
      <c r="W253" s="43">
        <v>78</v>
      </c>
      <c r="X253" s="43">
        <v>72</v>
      </c>
      <c r="Y253" s="43">
        <v>75</v>
      </c>
      <c r="Z253" s="43">
        <v>75</v>
      </c>
      <c r="AA253" s="43">
        <v>66</v>
      </c>
    </row>
    <row r="254" spans="1:27" x14ac:dyDescent="0.25">
      <c r="A254" s="115" t="s">
        <v>44</v>
      </c>
      <c r="B254" s="115" t="s">
        <v>12</v>
      </c>
      <c r="C254" s="115" t="s">
        <v>615</v>
      </c>
      <c r="D254" s="43">
        <v>0</v>
      </c>
      <c r="E254" s="43">
        <v>0</v>
      </c>
      <c r="F254" s="43">
        <v>0</v>
      </c>
      <c r="G254" s="43">
        <v>0</v>
      </c>
      <c r="H254" s="43">
        <v>0</v>
      </c>
      <c r="I254" s="43">
        <v>0</v>
      </c>
      <c r="J254" s="43">
        <v>0</v>
      </c>
      <c r="K254" s="43">
        <v>0</v>
      </c>
      <c r="L254" s="43">
        <v>0</v>
      </c>
      <c r="M254" s="43">
        <v>0</v>
      </c>
      <c r="N254" s="43">
        <v>0</v>
      </c>
      <c r="O254" s="43">
        <v>0</v>
      </c>
      <c r="P254" s="43">
        <v>0</v>
      </c>
      <c r="Q254" s="43">
        <v>0</v>
      </c>
      <c r="R254" s="43">
        <v>0</v>
      </c>
      <c r="S254" s="43">
        <v>0</v>
      </c>
      <c r="T254" s="43">
        <v>0</v>
      </c>
      <c r="U254" s="43">
        <v>0</v>
      </c>
      <c r="V254" s="43">
        <v>0</v>
      </c>
      <c r="W254" s="43">
        <v>6</v>
      </c>
      <c r="X254" s="43">
        <v>6</v>
      </c>
      <c r="Y254" s="43">
        <v>9</v>
      </c>
      <c r="Z254" s="43">
        <v>9</v>
      </c>
      <c r="AA254" s="43">
        <v>6</v>
      </c>
    </row>
    <row r="255" spans="1:27" x14ac:dyDescent="0.25">
      <c r="A255" s="115" t="s">
        <v>44</v>
      </c>
      <c r="B255" s="115" t="s">
        <v>12</v>
      </c>
      <c r="C255" s="115" t="s">
        <v>25</v>
      </c>
      <c r="D255" s="43">
        <v>0</v>
      </c>
      <c r="E255" s="43">
        <v>0</v>
      </c>
      <c r="F255" s="43">
        <v>0</v>
      </c>
      <c r="G255" s="43">
        <v>0</v>
      </c>
      <c r="H255" s="43">
        <v>0</v>
      </c>
      <c r="I255" s="43">
        <v>0</v>
      </c>
      <c r="J255" s="43">
        <v>0</v>
      </c>
      <c r="K255" s="43">
        <v>0</v>
      </c>
      <c r="L255" s="43">
        <v>0</v>
      </c>
      <c r="M255" s="43">
        <v>0</v>
      </c>
      <c r="N255" s="43">
        <v>0</v>
      </c>
      <c r="O255" s="43">
        <v>0</v>
      </c>
      <c r="P255" s="43">
        <v>0</v>
      </c>
      <c r="Q255" s="43">
        <v>0</v>
      </c>
      <c r="R255" s="43">
        <v>0</v>
      </c>
      <c r="S255" s="43">
        <v>0</v>
      </c>
      <c r="T255" s="43">
        <v>0</v>
      </c>
      <c r="U255" s="43">
        <v>0</v>
      </c>
      <c r="V255" s="43">
        <v>0</v>
      </c>
      <c r="W255" s="43">
        <v>0</v>
      </c>
      <c r="X255" s="43">
        <v>0</v>
      </c>
      <c r="Y255" s="43">
        <v>0</v>
      </c>
      <c r="Z255" s="43">
        <v>0</v>
      </c>
      <c r="AA255" s="43">
        <v>6</v>
      </c>
    </row>
    <row r="256" spans="1:27" x14ac:dyDescent="0.25">
      <c r="A256" s="115" t="s">
        <v>44</v>
      </c>
      <c r="B256" s="115" t="s">
        <v>12</v>
      </c>
      <c r="C256" s="115" t="s">
        <v>620</v>
      </c>
      <c r="D256" s="43">
        <v>27</v>
      </c>
      <c r="E256" s="43">
        <v>33</v>
      </c>
      <c r="F256" s="43">
        <v>36</v>
      </c>
      <c r="G256" s="43">
        <v>45</v>
      </c>
      <c r="H256" s="43">
        <v>57</v>
      </c>
      <c r="I256" s="43">
        <v>54</v>
      </c>
      <c r="J256" s="43">
        <v>57</v>
      </c>
      <c r="K256" s="43">
        <v>42</v>
      </c>
      <c r="L256" s="43">
        <v>39</v>
      </c>
      <c r="M256" s="43">
        <v>51</v>
      </c>
      <c r="N256" s="43">
        <v>54</v>
      </c>
      <c r="O256" s="43">
        <v>57</v>
      </c>
      <c r="P256" s="43">
        <v>42</v>
      </c>
      <c r="Q256" s="43">
        <v>48</v>
      </c>
      <c r="R256" s="43">
        <v>57</v>
      </c>
      <c r="S256" s="43">
        <v>51</v>
      </c>
      <c r="T256" s="43">
        <v>51</v>
      </c>
      <c r="U256" s="43">
        <v>48</v>
      </c>
      <c r="V256" s="43">
        <v>51</v>
      </c>
      <c r="W256" s="43">
        <v>66</v>
      </c>
      <c r="X256" s="43">
        <v>57</v>
      </c>
      <c r="Y256" s="43">
        <v>51</v>
      </c>
      <c r="Z256" s="43">
        <v>69</v>
      </c>
      <c r="AA256" s="43">
        <v>51</v>
      </c>
    </row>
    <row r="257" spans="1:27" x14ac:dyDescent="0.25">
      <c r="A257" s="115" t="s">
        <v>44</v>
      </c>
      <c r="B257" s="115" t="s">
        <v>12</v>
      </c>
      <c r="C257" s="115" t="s">
        <v>619</v>
      </c>
      <c r="D257" s="43">
        <v>297</v>
      </c>
      <c r="E257" s="43">
        <v>351</v>
      </c>
      <c r="F257" s="43">
        <v>363</v>
      </c>
      <c r="G257" s="43">
        <v>381</v>
      </c>
      <c r="H257" s="43">
        <v>390</v>
      </c>
      <c r="I257" s="43">
        <v>402</v>
      </c>
      <c r="J257" s="43">
        <v>405</v>
      </c>
      <c r="K257" s="43">
        <v>429</v>
      </c>
      <c r="L257" s="43">
        <v>441</v>
      </c>
      <c r="M257" s="43">
        <v>480</v>
      </c>
      <c r="N257" s="43">
        <v>516</v>
      </c>
      <c r="O257" s="43">
        <v>549</v>
      </c>
      <c r="P257" s="43">
        <v>612</v>
      </c>
      <c r="Q257" s="43">
        <v>660</v>
      </c>
      <c r="R257" s="43">
        <v>684</v>
      </c>
      <c r="S257" s="43">
        <v>684</v>
      </c>
      <c r="T257" s="43">
        <v>681</v>
      </c>
      <c r="U257" s="43">
        <v>708</v>
      </c>
      <c r="V257" s="43">
        <v>705</v>
      </c>
      <c r="W257" s="43">
        <v>705</v>
      </c>
      <c r="X257" s="43">
        <v>708</v>
      </c>
      <c r="Y257" s="43">
        <v>723</v>
      </c>
      <c r="Z257" s="43">
        <v>720</v>
      </c>
      <c r="AA257" s="43">
        <v>759</v>
      </c>
    </row>
    <row r="258" spans="1:27" x14ac:dyDescent="0.25">
      <c r="A258" s="115" t="s">
        <v>44</v>
      </c>
      <c r="B258" s="115" t="s">
        <v>12</v>
      </c>
      <c r="C258" s="115" t="s">
        <v>10</v>
      </c>
      <c r="D258" s="43">
        <v>0</v>
      </c>
      <c r="E258" s="43">
        <v>0</v>
      </c>
      <c r="F258" s="43">
        <v>6</v>
      </c>
      <c r="G258" s="43">
        <v>9</v>
      </c>
      <c r="H258" s="43">
        <v>12</v>
      </c>
      <c r="I258" s="43">
        <v>12</v>
      </c>
      <c r="J258" s="43">
        <v>12</v>
      </c>
      <c r="K258" s="43">
        <v>12</v>
      </c>
      <c r="L258" s="43">
        <v>18</v>
      </c>
      <c r="M258" s="43">
        <v>15</v>
      </c>
      <c r="N258" s="43">
        <v>18</v>
      </c>
      <c r="O258" s="43">
        <v>21</v>
      </c>
      <c r="P258" s="43">
        <v>24</v>
      </c>
      <c r="Q258" s="43">
        <v>24</v>
      </c>
      <c r="R258" s="43">
        <v>27</v>
      </c>
      <c r="S258" s="43">
        <v>24</v>
      </c>
      <c r="T258" s="43">
        <v>27</v>
      </c>
      <c r="U258" s="43">
        <v>27</v>
      </c>
      <c r="V258" s="43">
        <v>27</v>
      </c>
      <c r="W258" s="43">
        <v>27</v>
      </c>
      <c r="X258" s="43">
        <v>27</v>
      </c>
      <c r="Y258" s="43">
        <v>27</v>
      </c>
      <c r="Z258" s="43">
        <v>27</v>
      </c>
      <c r="AA258" s="43">
        <v>24</v>
      </c>
    </row>
    <row r="259" spans="1:27" x14ac:dyDescent="0.25">
      <c r="A259" s="115" t="s">
        <v>44</v>
      </c>
      <c r="B259" s="115" t="s">
        <v>12</v>
      </c>
      <c r="C259" s="115" t="s">
        <v>123</v>
      </c>
      <c r="D259" s="43">
        <v>156</v>
      </c>
      <c r="E259" s="43">
        <v>162</v>
      </c>
      <c r="F259" s="43">
        <v>168</v>
      </c>
      <c r="G259" s="43">
        <v>159</v>
      </c>
      <c r="H259" s="43">
        <v>168</v>
      </c>
      <c r="I259" s="43">
        <v>192</v>
      </c>
      <c r="J259" s="43">
        <v>177</v>
      </c>
      <c r="K259" s="43">
        <v>195</v>
      </c>
      <c r="L259" s="43">
        <v>195</v>
      </c>
      <c r="M259" s="43">
        <v>210</v>
      </c>
      <c r="N259" s="43">
        <v>225</v>
      </c>
      <c r="O259" s="43">
        <v>219</v>
      </c>
      <c r="P259" s="43">
        <v>225</v>
      </c>
      <c r="Q259" s="43">
        <v>213</v>
      </c>
      <c r="R259" s="43">
        <v>213</v>
      </c>
      <c r="S259" s="43">
        <v>216</v>
      </c>
      <c r="T259" s="43">
        <v>237</v>
      </c>
      <c r="U259" s="43">
        <v>234</v>
      </c>
      <c r="V259" s="43">
        <v>246</v>
      </c>
      <c r="W259" s="43">
        <v>255</v>
      </c>
      <c r="X259" s="43">
        <v>261</v>
      </c>
      <c r="Y259" s="43">
        <v>270</v>
      </c>
      <c r="Z259" s="43">
        <v>285</v>
      </c>
      <c r="AA259" s="43">
        <v>261</v>
      </c>
    </row>
    <row r="260" spans="1:27" x14ac:dyDescent="0.25">
      <c r="A260" s="115" t="s">
        <v>44</v>
      </c>
      <c r="B260" s="115" t="s">
        <v>12</v>
      </c>
      <c r="C260" s="115" t="s">
        <v>618</v>
      </c>
      <c r="D260" s="43">
        <v>0</v>
      </c>
      <c r="E260" s="43">
        <v>171</v>
      </c>
      <c r="F260" s="43">
        <v>276</v>
      </c>
      <c r="G260" s="43">
        <v>360</v>
      </c>
      <c r="H260" s="43">
        <v>417</v>
      </c>
      <c r="I260" s="43">
        <v>471</v>
      </c>
      <c r="J260" s="43">
        <v>525</v>
      </c>
      <c r="K260" s="43">
        <v>558</v>
      </c>
      <c r="L260" s="43">
        <v>579</v>
      </c>
      <c r="M260" s="43">
        <v>594</v>
      </c>
      <c r="N260" s="43">
        <v>591</v>
      </c>
      <c r="O260" s="43">
        <v>591</v>
      </c>
      <c r="P260" s="43">
        <v>576</v>
      </c>
      <c r="Q260" s="43">
        <v>576</v>
      </c>
      <c r="R260" s="43">
        <v>558</v>
      </c>
      <c r="S260" s="43">
        <v>582</v>
      </c>
      <c r="T260" s="43">
        <v>582</v>
      </c>
      <c r="U260" s="43">
        <v>579</v>
      </c>
      <c r="V260" s="43">
        <v>588</v>
      </c>
      <c r="W260" s="43">
        <v>579</v>
      </c>
      <c r="X260" s="43">
        <v>591</v>
      </c>
      <c r="Y260" s="43">
        <v>597</v>
      </c>
      <c r="Z260" s="43">
        <v>594</v>
      </c>
      <c r="AA260" s="43">
        <v>597</v>
      </c>
    </row>
    <row r="261" spans="1:27" x14ac:dyDescent="0.25">
      <c r="A261" s="115" t="s">
        <v>44</v>
      </c>
      <c r="B261" s="115" t="s">
        <v>12</v>
      </c>
      <c r="C261" s="115" t="s">
        <v>8</v>
      </c>
      <c r="D261" s="43">
        <v>0</v>
      </c>
      <c r="E261" s="43">
        <v>9</v>
      </c>
      <c r="F261" s="43">
        <v>18</v>
      </c>
      <c r="G261" s="43">
        <v>24</v>
      </c>
      <c r="H261" s="43">
        <v>33</v>
      </c>
      <c r="I261" s="43">
        <v>42</v>
      </c>
      <c r="J261" s="43">
        <v>48</v>
      </c>
      <c r="K261" s="43">
        <v>57</v>
      </c>
      <c r="L261" s="43">
        <v>69</v>
      </c>
      <c r="M261" s="43">
        <v>69</v>
      </c>
      <c r="N261" s="43">
        <v>72</v>
      </c>
      <c r="O261" s="43">
        <v>75</v>
      </c>
      <c r="P261" s="43">
        <v>72</v>
      </c>
      <c r="Q261" s="43">
        <v>78</v>
      </c>
      <c r="R261" s="43">
        <v>78</v>
      </c>
      <c r="S261" s="43">
        <v>84</v>
      </c>
      <c r="T261" s="43">
        <v>87</v>
      </c>
      <c r="U261" s="43">
        <v>96</v>
      </c>
      <c r="V261" s="43">
        <v>102</v>
      </c>
      <c r="W261" s="43">
        <v>105</v>
      </c>
      <c r="X261" s="43">
        <v>111</v>
      </c>
      <c r="Y261" s="43">
        <v>114</v>
      </c>
      <c r="Z261" s="43">
        <v>114</v>
      </c>
      <c r="AA261" s="43">
        <v>111</v>
      </c>
    </row>
    <row r="262" spans="1:27" x14ac:dyDescent="0.25">
      <c r="A262" s="115" t="s">
        <v>44</v>
      </c>
      <c r="B262" s="115" t="s">
        <v>12</v>
      </c>
      <c r="C262" s="115" t="s">
        <v>611</v>
      </c>
      <c r="D262" s="43">
        <v>156</v>
      </c>
      <c r="E262" s="43">
        <v>183</v>
      </c>
      <c r="F262" s="43">
        <v>180</v>
      </c>
      <c r="G262" s="43">
        <v>174</v>
      </c>
      <c r="H262" s="43">
        <v>153</v>
      </c>
      <c r="I262" s="43">
        <v>141</v>
      </c>
      <c r="J262" s="43">
        <v>153</v>
      </c>
      <c r="K262" s="43">
        <v>144</v>
      </c>
      <c r="L262" s="43">
        <v>138</v>
      </c>
      <c r="M262" s="43">
        <v>102</v>
      </c>
      <c r="N262" s="43">
        <v>90</v>
      </c>
      <c r="O262" s="43">
        <v>108</v>
      </c>
      <c r="P262" s="43">
        <v>120</v>
      </c>
      <c r="Q262" s="43">
        <v>129</v>
      </c>
      <c r="R262" s="43">
        <v>132</v>
      </c>
      <c r="S262" s="43">
        <v>132</v>
      </c>
      <c r="T262" s="43">
        <v>126</v>
      </c>
      <c r="U262" s="43">
        <v>129</v>
      </c>
      <c r="V262" s="43">
        <v>120</v>
      </c>
      <c r="W262" s="43">
        <v>123</v>
      </c>
      <c r="X262" s="43">
        <v>114</v>
      </c>
      <c r="Y262" s="43">
        <v>93</v>
      </c>
      <c r="Z262" s="43">
        <v>84</v>
      </c>
      <c r="AA262" s="43">
        <v>96</v>
      </c>
    </row>
    <row r="263" spans="1:27" x14ac:dyDescent="0.25">
      <c r="A263" s="115" t="s">
        <v>44</v>
      </c>
      <c r="B263" s="115" t="s">
        <v>12</v>
      </c>
      <c r="C263" s="115" t="s">
        <v>612</v>
      </c>
      <c r="D263" s="43">
        <v>54</v>
      </c>
      <c r="E263" s="43">
        <v>69</v>
      </c>
      <c r="F263" s="43">
        <v>63</v>
      </c>
      <c r="G263" s="43">
        <v>57</v>
      </c>
      <c r="H263" s="43">
        <v>57</v>
      </c>
      <c r="I263" s="43">
        <v>42</v>
      </c>
      <c r="J263" s="43">
        <v>33</v>
      </c>
      <c r="K263" s="43">
        <v>33</v>
      </c>
      <c r="L263" s="43">
        <v>33</v>
      </c>
      <c r="M263" s="43">
        <v>30</v>
      </c>
      <c r="N263" s="43">
        <v>39</v>
      </c>
      <c r="O263" s="43">
        <v>39</v>
      </c>
      <c r="P263" s="43">
        <v>39</v>
      </c>
      <c r="Q263" s="43">
        <v>36</v>
      </c>
      <c r="R263" s="43">
        <v>36</v>
      </c>
      <c r="S263" s="43">
        <v>33</v>
      </c>
      <c r="T263" s="43">
        <v>33</v>
      </c>
      <c r="U263" s="43">
        <v>30</v>
      </c>
      <c r="V263" s="43">
        <v>30</v>
      </c>
      <c r="W263" s="43">
        <v>27</v>
      </c>
      <c r="X263" s="43">
        <v>36</v>
      </c>
      <c r="Y263" s="43">
        <v>39</v>
      </c>
      <c r="Z263" s="43">
        <v>39</v>
      </c>
      <c r="AA263" s="43">
        <v>36</v>
      </c>
    </row>
    <row r="264" spans="1:27" x14ac:dyDescent="0.25">
      <c r="A264" s="115" t="s">
        <v>44</v>
      </c>
      <c r="B264" s="115" t="s">
        <v>12</v>
      </c>
      <c r="C264" s="115" t="s">
        <v>12</v>
      </c>
      <c r="D264" s="43">
        <v>1518</v>
      </c>
      <c r="E264" s="43">
        <v>1221</v>
      </c>
      <c r="F264" s="43">
        <v>1092</v>
      </c>
      <c r="G264" s="43">
        <v>999</v>
      </c>
      <c r="H264" s="43">
        <v>924</v>
      </c>
      <c r="I264" s="43">
        <v>849</v>
      </c>
      <c r="J264" s="43">
        <v>795</v>
      </c>
      <c r="K264" s="43">
        <v>735</v>
      </c>
      <c r="L264" s="43">
        <v>693</v>
      </c>
      <c r="M264" s="43">
        <v>648</v>
      </c>
      <c r="N264" s="43">
        <v>597</v>
      </c>
      <c r="O264" s="43">
        <v>543</v>
      </c>
      <c r="P264" s="43">
        <v>498</v>
      </c>
      <c r="Q264" s="43">
        <v>450</v>
      </c>
      <c r="R264" s="43">
        <v>420</v>
      </c>
      <c r="S264" s="43">
        <v>396</v>
      </c>
      <c r="T264" s="43">
        <v>375</v>
      </c>
      <c r="U264" s="43">
        <v>354</v>
      </c>
      <c r="V264" s="43">
        <v>336</v>
      </c>
      <c r="W264" s="43">
        <v>315</v>
      </c>
      <c r="X264" s="43">
        <v>297</v>
      </c>
      <c r="Y264" s="43">
        <v>282</v>
      </c>
      <c r="Z264" s="43">
        <v>267</v>
      </c>
      <c r="AA264" s="43">
        <v>261</v>
      </c>
    </row>
    <row r="265" spans="1:27" x14ac:dyDescent="0.25">
      <c r="A265" s="115" t="s">
        <v>47</v>
      </c>
      <c r="B265" s="115" t="s">
        <v>615</v>
      </c>
      <c r="C265" s="115" t="s">
        <v>615</v>
      </c>
      <c r="D265" s="43">
        <v>87</v>
      </c>
      <c r="E265" s="43">
        <v>87</v>
      </c>
      <c r="F265" s="43">
        <v>90</v>
      </c>
      <c r="G265" s="43">
        <v>90</v>
      </c>
      <c r="H265" s="43">
        <v>87</v>
      </c>
      <c r="I265" s="43">
        <v>90</v>
      </c>
      <c r="J265" s="43">
        <v>87</v>
      </c>
      <c r="K265" s="43">
        <v>87</v>
      </c>
      <c r="L265" s="43">
        <v>87</v>
      </c>
      <c r="M265" s="43">
        <v>87</v>
      </c>
      <c r="N265" s="43">
        <v>87</v>
      </c>
      <c r="O265" s="43">
        <v>87</v>
      </c>
      <c r="P265" s="43">
        <v>87</v>
      </c>
      <c r="Q265" s="43">
        <v>87</v>
      </c>
      <c r="R265" s="43">
        <v>87</v>
      </c>
      <c r="S265" s="43">
        <v>87</v>
      </c>
      <c r="T265" s="43">
        <v>87</v>
      </c>
      <c r="U265" s="43">
        <v>84</v>
      </c>
      <c r="V265" s="43">
        <v>87</v>
      </c>
      <c r="W265" s="43">
        <v>87</v>
      </c>
      <c r="X265" s="43">
        <v>87</v>
      </c>
      <c r="Y265" s="43">
        <v>87</v>
      </c>
      <c r="Z265" s="43">
        <v>87</v>
      </c>
      <c r="AA265" s="43">
        <v>84</v>
      </c>
    </row>
    <row r="266" spans="1:27" x14ac:dyDescent="0.25">
      <c r="A266" s="115" t="s">
        <v>47</v>
      </c>
      <c r="B266" s="115" t="s">
        <v>615</v>
      </c>
      <c r="C266" s="115" t="s">
        <v>25</v>
      </c>
      <c r="D266" s="43">
        <v>0</v>
      </c>
      <c r="E266" s="43">
        <v>0</v>
      </c>
      <c r="F266" s="43">
        <v>0</v>
      </c>
      <c r="G266" s="43">
        <v>0</v>
      </c>
      <c r="H266" s="43">
        <v>0</v>
      </c>
      <c r="I266" s="43">
        <v>0</v>
      </c>
      <c r="J266" s="43">
        <v>0</v>
      </c>
      <c r="K266" s="43">
        <v>0</v>
      </c>
      <c r="L266" s="43">
        <v>0</v>
      </c>
      <c r="M266" s="43">
        <v>0</v>
      </c>
      <c r="N266" s="43">
        <v>0</v>
      </c>
      <c r="O266" s="43">
        <v>0</v>
      </c>
      <c r="P266" s="43">
        <v>0</v>
      </c>
      <c r="Q266" s="43">
        <v>0</v>
      </c>
      <c r="R266" s="43">
        <v>0</v>
      </c>
      <c r="S266" s="43">
        <v>0</v>
      </c>
      <c r="T266" s="43">
        <v>0</v>
      </c>
      <c r="U266" s="43">
        <v>0</v>
      </c>
      <c r="V266" s="43">
        <v>0</v>
      </c>
      <c r="W266" s="43">
        <v>0</v>
      </c>
      <c r="X266" s="43">
        <v>0</v>
      </c>
      <c r="Y266" s="43">
        <v>0</v>
      </c>
      <c r="Z266" s="43">
        <v>0</v>
      </c>
      <c r="AA266" s="43">
        <v>0</v>
      </c>
    </row>
    <row r="267" spans="1:27" x14ac:dyDescent="0.25">
      <c r="A267" s="115" t="s">
        <v>47</v>
      </c>
      <c r="B267" s="115" t="s">
        <v>4</v>
      </c>
      <c r="C267" s="115" t="s">
        <v>25</v>
      </c>
      <c r="D267" s="43">
        <v>15</v>
      </c>
      <c r="E267" s="43">
        <v>15</v>
      </c>
      <c r="F267" s="43">
        <v>18</v>
      </c>
      <c r="G267" s="43">
        <v>18</v>
      </c>
      <c r="H267" s="43">
        <v>18</v>
      </c>
      <c r="I267" s="43">
        <v>18</v>
      </c>
      <c r="J267" s="43">
        <v>18</v>
      </c>
      <c r="K267" s="43">
        <v>18</v>
      </c>
      <c r="L267" s="43">
        <v>18</v>
      </c>
      <c r="M267" s="43">
        <v>18</v>
      </c>
      <c r="N267" s="43">
        <v>18</v>
      </c>
      <c r="O267" s="43">
        <v>18</v>
      </c>
      <c r="P267" s="43">
        <v>15</v>
      </c>
      <c r="Q267" s="43">
        <v>15</v>
      </c>
      <c r="R267" s="43">
        <v>15</v>
      </c>
      <c r="S267" s="43">
        <v>18</v>
      </c>
      <c r="T267" s="43">
        <v>18</v>
      </c>
      <c r="U267" s="43">
        <v>18</v>
      </c>
      <c r="V267" s="43">
        <v>18</v>
      </c>
      <c r="W267" s="43">
        <v>15</v>
      </c>
      <c r="X267" s="43">
        <v>18</v>
      </c>
      <c r="Y267" s="43">
        <v>18</v>
      </c>
      <c r="Z267" s="43">
        <v>15</v>
      </c>
      <c r="AA267" s="43">
        <v>18</v>
      </c>
    </row>
    <row r="268" spans="1:27" x14ac:dyDescent="0.25">
      <c r="A268" s="115" t="s">
        <v>47</v>
      </c>
      <c r="B268" s="115" t="s">
        <v>18</v>
      </c>
      <c r="C268" s="115" t="s">
        <v>615</v>
      </c>
      <c r="D268" s="43">
        <v>0</v>
      </c>
      <c r="E268" s="43">
        <v>0</v>
      </c>
      <c r="F268" s="43">
        <v>0</v>
      </c>
      <c r="G268" s="43">
        <v>0</v>
      </c>
      <c r="H268" s="43">
        <v>0</v>
      </c>
      <c r="I268" s="43">
        <v>0</v>
      </c>
      <c r="J268" s="43">
        <v>0</v>
      </c>
      <c r="K268" s="43">
        <v>0</v>
      </c>
      <c r="L268" s="43">
        <v>0</v>
      </c>
      <c r="M268" s="43">
        <v>0</v>
      </c>
      <c r="N268" s="43">
        <v>0</v>
      </c>
      <c r="O268" s="43">
        <v>0</v>
      </c>
      <c r="P268" s="43">
        <v>0</v>
      </c>
      <c r="Q268" s="43">
        <v>0</v>
      </c>
      <c r="R268" s="43">
        <v>0</v>
      </c>
      <c r="S268" s="43">
        <v>0</v>
      </c>
      <c r="T268" s="43">
        <v>0</v>
      </c>
      <c r="U268" s="43">
        <v>0</v>
      </c>
      <c r="V268" s="43">
        <v>6</v>
      </c>
      <c r="W268" s="43">
        <v>6</v>
      </c>
      <c r="X268" s="43">
        <v>6</v>
      </c>
      <c r="Y268" s="43">
        <v>6</v>
      </c>
      <c r="Z268" s="43">
        <v>6</v>
      </c>
      <c r="AA268" s="43">
        <v>6</v>
      </c>
    </row>
    <row r="269" spans="1:27" x14ac:dyDescent="0.25">
      <c r="A269" s="115" t="s">
        <v>47</v>
      </c>
      <c r="B269" s="115" t="s">
        <v>18</v>
      </c>
      <c r="C269" s="115" t="s">
        <v>620</v>
      </c>
      <c r="D269" s="43">
        <v>0</v>
      </c>
      <c r="E269" s="43">
        <v>12</v>
      </c>
      <c r="F269" s="43">
        <v>15</v>
      </c>
      <c r="G269" s="43">
        <v>15</v>
      </c>
      <c r="H269" s="43">
        <v>15</v>
      </c>
      <c r="I269" s="43">
        <v>24</v>
      </c>
      <c r="J269" s="43">
        <v>9</v>
      </c>
      <c r="K269" s="43">
        <v>12</v>
      </c>
      <c r="L269" s="43">
        <v>9</v>
      </c>
      <c r="M269" s="43">
        <v>15</v>
      </c>
      <c r="N269" s="43">
        <v>15</v>
      </c>
      <c r="O269" s="43">
        <v>12</v>
      </c>
      <c r="P269" s="43">
        <v>9</v>
      </c>
      <c r="Q269" s="43">
        <v>12</v>
      </c>
      <c r="R269" s="43">
        <v>9</v>
      </c>
      <c r="S269" s="43">
        <v>9</v>
      </c>
      <c r="T269" s="43">
        <v>0</v>
      </c>
      <c r="U269" s="43">
        <v>12</v>
      </c>
      <c r="V269" s="43">
        <v>0</v>
      </c>
      <c r="W269" s="43">
        <v>9</v>
      </c>
      <c r="X269" s="43">
        <v>0</v>
      </c>
      <c r="Y269" s="43">
        <v>0</v>
      </c>
      <c r="Z269" s="43">
        <v>6</v>
      </c>
      <c r="AA269" s="43">
        <v>6</v>
      </c>
    </row>
    <row r="270" spans="1:27" x14ac:dyDescent="0.25">
      <c r="A270" s="115" t="s">
        <v>47</v>
      </c>
      <c r="B270" s="115" t="s">
        <v>18</v>
      </c>
      <c r="C270" s="115" t="s">
        <v>619</v>
      </c>
      <c r="D270" s="43">
        <v>354</v>
      </c>
      <c r="E270" s="43">
        <v>318</v>
      </c>
      <c r="F270" s="43">
        <v>297</v>
      </c>
      <c r="G270" s="43">
        <v>276</v>
      </c>
      <c r="H270" s="43">
        <v>264</v>
      </c>
      <c r="I270" s="43">
        <v>246</v>
      </c>
      <c r="J270" s="43">
        <v>252</v>
      </c>
      <c r="K270" s="43">
        <v>246</v>
      </c>
      <c r="L270" s="43">
        <v>237</v>
      </c>
      <c r="M270" s="43">
        <v>228</v>
      </c>
      <c r="N270" s="43">
        <v>225</v>
      </c>
      <c r="O270" s="43">
        <v>225</v>
      </c>
      <c r="P270" s="43">
        <v>234</v>
      </c>
      <c r="Q270" s="43">
        <v>231</v>
      </c>
      <c r="R270" s="43">
        <v>222</v>
      </c>
      <c r="S270" s="43">
        <v>225</v>
      </c>
      <c r="T270" s="43">
        <v>225</v>
      </c>
      <c r="U270" s="43">
        <v>210</v>
      </c>
      <c r="V270" s="43">
        <v>207</v>
      </c>
      <c r="W270" s="43">
        <v>210</v>
      </c>
      <c r="X270" s="43">
        <v>213</v>
      </c>
      <c r="Y270" s="43">
        <v>210</v>
      </c>
      <c r="Z270" s="43">
        <v>210</v>
      </c>
      <c r="AA270" s="43">
        <v>204</v>
      </c>
    </row>
    <row r="271" spans="1:27" x14ac:dyDescent="0.25">
      <c r="A271" s="115" t="s">
        <v>47</v>
      </c>
      <c r="B271" s="115" t="s">
        <v>18</v>
      </c>
      <c r="C271" s="115" t="s">
        <v>10</v>
      </c>
      <c r="D271" s="43">
        <v>0</v>
      </c>
      <c r="E271" s="43">
        <v>0</v>
      </c>
      <c r="F271" s="43">
        <v>0</v>
      </c>
      <c r="G271" s="43">
        <v>0</v>
      </c>
      <c r="H271" s="43">
        <v>0</v>
      </c>
      <c r="I271" s="43">
        <v>0</v>
      </c>
      <c r="J271" s="43">
        <v>0</v>
      </c>
      <c r="K271" s="43">
        <v>0</v>
      </c>
      <c r="L271" s="43">
        <v>0</v>
      </c>
      <c r="M271" s="43">
        <v>0</v>
      </c>
      <c r="N271" s="43">
        <v>0</v>
      </c>
      <c r="O271" s="43">
        <v>0</v>
      </c>
      <c r="P271" s="43">
        <v>0</v>
      </c>
      <c r="Q271" s="43">
        <v>0</v>
      </c>
      <c r="R271" s="43">
        <v>0</v>
      </c>
      <c r="S271" s="43">
        <v>0</v>
      </c>
      <c r="T271" s="43">
        <v>0</v>
      </c>
      <c r="U271" s="43">
        <v>0</v>
      </c>
      <c r="V271" s="43">
        <v>0</v>
      </c>
      <c r="W271" s="43">
        <v>0</v>
      </c>
      <c r="X271" s="43">
        <v>0</v>
      </c>
      <c r="Y271" s="43">
        <v>0</v>
      </c>
      <c r="Z271" s="43">
        <v>0</v>
      </c>
      <c r="AA271" s="43">
        <v>0</v>
      </c>
    </row>
    <row r="272" spans="1:27" x14ac:dyDescent="0.25">
      <c r="A272" s="115" t="s">
        <v>47</v>
      </c>
      <c r="B272" s="115" t="s">
        <v>18</v>
      </c>
      <c r="C272" s="115" t="s">
        <v>123</v>
      </c>
      <c r="D272" s="43">
        <v>0</v>
      </c>
      <c r="E272" s="43">
        <v>9</v>
      </c>
      <c r="F272" s="43">
        <v>9</v>
      </c>
      <c r="G272" s="43">
        <v>15</v>
      </c>
      <c r="H272" s="43">
        <v>21</v>
      </c>
      <c r="I272" s="43">
        <v>18</v>
      </c>
      <c r="J272" s="43">
        <v>21</v>
      </c>
      <c r="K272" s="43">
        <v>18</v>
      </c>
      <c r="L272" s="43">
        <v>18</v>
      </c>
      <c r="M272" s="43">
        <v>18</v>
      </c>
      <c r="N272" s="43">
        <v>24</v>
      </c>
      <c r="O272" s="43">
        <v>21</v>
      </c>
      <c r="P272" s="43">
        <v>18</v>
      </c>
      <c r="Q272" s="43">
        <v>24</v>
      </c>
      <c r="R272" s="43">
        <v>18</v>
      </c>
      <c r="S272" s="43">
        <v>18</v>
      </c>
      <c r="T272" s="43">
        <v>21</v>
      </c>
      <c r="U272" s="43">
        <v>24</v>
      </c>
      <c r="V272" s="43">
        <v>33</v>
      </c>
      <c r="W272" s="43">
        <v>30</v>
      </c>
      <c r="X272" s="43">
        <v>30</v>
      </c>
      <c r="Y272" s="43">
        <v>33</v>
      </c>
      <c r="Z272" s="43">
        <v>33</v>
      </c>
      <c r="AA272" s="43">
        <v>36</v>
      </c>
    </row>
    <row r="273" spans="1:27" x14ac:dyDescent="0.25">
      <c r="A273" s="115" t="s">
        <v>47</v>
      </c>
      <c r="B273" s="115" t="s">
        <v>18</v>
      </c>
      <c r="C273" s="115" t="s">
        <v>618</v>
      </c>
      <c r="D273" s="43">
        <v>0</v>
      </c>
      <c r="E273" s="43">
        <v>18</v>
      </c>
      <c r="F273" s="43">
        <v>30</v>
      </c>
      <c r="G273" s="43">
        <v>42</v>
      </c>
      <c r="H273" s="43">
        <v>48</v>
      </c>
      <c r="I273" s="43">
        <v>60</v>
      </c>
      <c r="J273" s="43">
        <v>63</v>
      </c>
      <c r="K273" s="43">
        <v>66</v>
      </c>
      <c r="L273" s="43">
        <v>66</v>
      </c>
      <c r="M273" s="43">
        <v>72</v>
      </c>
      <c r="N273" s="43">
        <v>69</v>
      </c>
      <c r="O273" s="43">
        <v>75</v>
      </c>
      <c r="P273" s="43">
        <v>63</v>
      </c>
      <c r="Q273" s="43">
        <v>63</v>
      </c>
      <c r="R273" s="43">
        <v>66</v>
      </c>
      <c r="S273" s="43">
        <v>66</v>
      </c>
      <c r="T273" s="43">
        <v>69</v>
      </c>
      <c r="U273" s="43">
        <v>72</v>
      </c>
      <c r="V273" s="43">
        <v>72</v>
      </c>
      <c r="W273" s="43">
        <v>75</v>
      </c>
      <c r="X273" s="43">
        <v>75</v>
      </c>
      <c r="Y273" s="43">
        <v>78</v>
      </c>
      <c r="Z273" s="43">
        <v>72</v>
      </c>
      <c r="AA273" s="43">
        <v>75</v>
      </c>
    </row>
    <row r="274" spans="1:27" x14ac:dyDescent="0.25">
      <c r="A274" s="115" t="s">
        <v>47</v>
      </c>
      <c r="B274" s="115" t="s">
        <v>18</v>
      </c>
      <c r="C274" s="115" t="s">
        <v>8</v>
      </c>
      <c r="D274" s="43">
        <v>0</v>
      </c>
      <c r="E274" s="43">
        <v>0</v>
      </c>
      <c r="F274" s="43">
        <v>9</v>
      </c>
      <c r="G274" s="43">
        <v>9</v>
      </c>
      <c r="H274" s="43">
        <v>9</v>
      </c>
      <c r="I274" s="43">
        <v>9</v>
      </c>
      <c r="J274" s="43">
        <v>6</v>
      </c>
      <c r="K274" s="43">
        <v>12</v>
      </c>
      <c r="L274" s="43">
        <v>12</v>
      </c>
      <c r="M274" s="43">
        <v>9</v>
      </c>
      <c r="N274" s="43">
        <v>15</v>
      </c>
      <c r="O274" s="43">
        <v>15</v>
      </c>
      <c r="P274" s="43">
        <v>18</v>
      </c>
      <c r="Q274" s="43">
        <v>15</v>
      </c>
      <c r="R274" s="43">
        <v>18</v>
      </c>
      <c r="S274" s="43">
        <v>18</v>
      </c>
      <c r="T274" s="43">
        <v>21</v>
      </c>
      <c r="U274" s="43">
        <v>21</v>
      </c>
      <c r="V274" s="43">
        <v>18</v>
      </c>
      <c r="W274" s="43">
        <v>21</v>
      </c>
      <c r="X274" s="43">
        <v>18</v>
      </c>
      <c r="Y274" s="43">
        <v>18</v>
      </c>
      <c r="Z274" s="43">
        <v>21</v>
      </c>
      <c r="AA274" s="43">
        <v>18</v>
      </c>
    </row>
    <row r="275" spans="1:27" x14ac:dyDescent="0.25">
      <c r="A275" s="115" t="s">
        <v>47</v>
      </c>
      <c r="B275" s="115" t="s">
        <v>18</v>
      </c>
      <c r="C275" s="115" t="s">
        <v>611</v>
      </c>
      <c r="D275" s="43">
        <v>9</v>
      </c>
      <c r="E275" s="43">
        <v>0</v>
      </c>
      <c r="F275" s="43">
        <v>6</v>
      </c>
      <c r="G275" s="43">
        <v>6</v>
      </c>
      <c r="H275" s="43">
        <v>6</v>
      </c>
      <c r="I275" s="43">
        <v>0</v>
      </c>
      <c r="J275" s="43">
        <v>0</v>
      </c>
      <c r="K275" s="43">
        <v>0</v>
      </c>
      <c r="L275" s="43">
        <v>6</v>
      </c>
      <c r="M275" s="43">
        <v>9</v>
      </c>
      <c r="N275" s="43">
        <v>9</v>
      </c>
      <c r="O275" s="43">
        <v>9</v>
      </c>
      <c r="P275" s="43">
        <v>15</v>
      </c>
      <c r="Q275" s="43">
        <v>12</v>
      </c>
      <c r="R275" s="43">
        <v>15</v>
      </c>
      <c r="S275" s="43">
        <v>12</v>
      </c>
      <c r="T275" s="43">
        <v>12</v>
      </c>
      <c r="U275" s="43">
        <v>12</v>
      </c>
      <c r="V275" s="43">
        <v>9</v>
      </c>
      <c r="W275" s="43">
        <v>9</v>
      </c>
      <c r="X275" s="43">
        <v>9</v>
      </c>
      <c r="Y275" s="43">
        <v>9</v>
      </c>
      <c r="Z275" s="43">
        <v>6</v>
      </c>
      <c r="AA275" s="43">
        <v>6</v>
      </c>
    </row>
    <row r="276" spans="1:27" x14ac:dyDescent="0.25">
      <c r="A276" s="115" t="s">
        <v>47</v>
      </c>
      <c r="B276" s="115" t="s">
        <v>18</v>
      </c>
      <c r="C276" s="115" t="s">
        <v>612</v>
      </c>
      <c r="D276" s="43">
        <v>9</v>
      </c>
      <c r="E276" s="43">
        <v>6</v>
      </c>
      <c r="F276" s="43">
        <v>9</v>
      </c>
      <c r="G276" s="43">
        <v>6</v>
      </c>
      <c r="H276" s="43">
        <v>6</v>
      </c>
      <c r="I276" s="43">
        <v>9</v>
      </c>
      <c r="J276" s="43">
        <v>12</v>
      </c>
      <c r="K276" s="43">
        <v>9</v>
      </c>
      <c r="L276" s="43">
        <v>9</v>
      </c>
      <c r="M276" s="43">
        <v>9</v>
      </c>
      <c r="N276" s="43">
        <v>9</v>
      </c>
      <c r="O276" s="43">
        <v>9</v>
      </c>
      <c r="P276" s="43">
        <v>9</v>
      </c>
      <c r="Q276" s="43">
        <v>6</v>
      </c>
      <c r="R276" s="43">
        <v>9</v>
      </c>
      <c r="S276" s="43">
        <v>9</v>
      </c>
      <c r="T276" s="43">
        <v>9</v>
      </c>
      <c r="U276" s="43">
        <v>6</v>
      </c>
      <c r="V276" s="43">
        <v>6</v>
      </c>
      <c r="W276" s="43">
        <v>0</v>
      </c>
      <c r="X276" s="43">
        <v>6</v>
      </c>
      <c r="Y276" s="43">
        <v>6</v>
      </c>
      <c r="Z276" s="43">
        <v>6</v>
      </c>
      <c r="AA276" s="43">
        <v>6</v>
      </c>
    </row>
    <row r="277" spans="1:27" x14ac:dyDescent="0.25">
      <c r="A277" s="115" t="s">
        <v>47</v>
      </c>
      <c r="B277" s="115" t="s">
        <v>18</v>
      </c>
      <c r="C277" s="115" t="s">
        <v>12</v>
      </c>
      <c r="D277" s="43">
        <v>9</v>
      </c>
      <c r="E277" s="43">
        <v>9</v>
      </c>
      <c r="F277" s="43">
        <v>9</v>
      </c>
      <c r="G277" s="43">
        <v>9</v>
      </c>
      <c r="H277" s="43">
        <v>9</v>
      </c>
      <c r="I277" s="43">
        <v>9</v>
      </c>
      <c r="J277" s="43">
        <v>9</v>
      </c>
      <c r="K277" s="43">
        <v>12</v>
      </c>
      <c r="L277" s="43">
        <v>15</v>
      </c>
      <c r="M277" s="43">
        <v>15</v>
      </c>
      <c r="N277" s="43">
        <v>15</v>
      </c>
      <c r="O277" s="43">
        <v>9</v>
      </c>
      <c r="P277" s="43">
        <v>12</v>
      </c>
      <c r="Q277" s="43">
        <v>12</v>
      </c>
      <c r="R277" s="43">
        <v>15</v>
      </c>
      <c r="S277" s="43">
        <v>15</v>
      </c>
      <c r="T277" s="43">
        <v>12</v>
      </c>
      <c r="U277" s="43">
        <v>12</v>
      </c>
      <c r="V277" s="43">
        <v>12</v>
      </c>
      <c r="W277" s="43">
        <v>12</v>
      </c>
      <c r="X277" s="43">
        <v>12</v>
      </c>
      <c r="Y277" s="43">
        <v>12</v>
      </c>
      <c r="Z277" s="43">
        <v>15</v>
      </c>
      <c r="AA277" s="43">
        <v>18</v>
      </c>
    </row>
    <row r="278" spans="1:27" x14ac:dyDescent="0.25">
      <c r="A278" s="115" t="s">
        <v>47</v>
      </c>
      <c r="B278" s="115" t="s">
        <v>616</v>
      </c>
      <c r="C278" s="115" t="s">
        <v>615</v>
      </c>
      <c r="D278" s="43">
        <v>0</v>
      </c>
      <c r="E278" s="43">
        <v>0</v>
      </c>
      <c r="F278" s="43">
        <v>0</v>
      </c>
      <c r="G278" s="43">
        <v>0</v>
      </c>
      <c r="H278" s="43">
        <v>0</v>
      </c>
      <c r="I278" s="43">
        <v>0</v>
      </c>
      <c r="J278" s="43">
        <v>0</v>
      </c>
      <c r="K278" s="43">
        <v>0</v>
      </c>
      <c r="L278" s="43">
        <v>0</v>
      </c>
      <c r="M278" s="43">
        <v>0</v>
      </c>
      <c r="N278" s="43">
        <v>0</v>
      </c>
      <c r="O278" s="43">
        <v>0</v>
      </c>
      <c r="P278" s="43">
        <v>0</v>
      </c>
      <c r="Q278" s="43">
        <v>0</v>
      </c>
      <c r="R278" s="43">
        <v>0</v>
      </c>
      <c r="S278" s="43">
        <v>0</v>
      </c>
      <c r="T278" s="43">
        <v>0</v>
      </c>
      <c r="U278" s="43">
        <v>0</v>
      </c>
      <c r="V278" s="43">
        <v>0</v>
      </c>
      <c r="W278" s="43">
        <v>0</v>
      </c>
      <c r="X278" s="43">
        <v>0</v>
      </c>
      <c r="Y278" s="43">
        <v>0</v>
      </c>
      <c r="Z278" s="43">
        <v>0</v>
      </c>
      <c r="AA278" s="43">
        <v>0</v>
      </c>
    </row>
    <row r="279" spans="1:27" x14ac:dyDescent="0.25">
      <c r="A279" s="115" t="s">
        <v>47</v>
      </c>
      <c r="B279" s="115" t="s">
        <v>616</v>
      </c>
      <c r="C279" s="115" t="s">
        <v>620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c r="Z279" s="43">
        <v>0</v>
      </c>
      <c r="AA279" s="43">
        <v>0</v>
      </c>
    </row>
    <row r="280" spans="1:27" x14ac:dyDescent="0.25">
      <c r="A280" s="115" t="s">
        <v>47</v>
      </c>
      <c r="B280" s="115" t="s">
        <v>616</v>
      </c>
      <c r="C280" s="115" t="s">
        <v>619</v>
      </c>
      <c r="D280" s="43">
        <v>0</v>
      </c>
      <c r="E280" s="43">
        <v>0</v>
      </c>
      <c r="F280" s="43">
        <v>0</v>
      </c>
      <c r="G280" s="43">
        <v>0</v>
      </c>
      <c r="H280" s="43">
        <v>0</v>
      </c>
      <c r="I280" s="43">
        <v>0</v>
      </c>
      <c r="J280" s="43">
        <v>0</v>
      </c>
      <c r="K280" s="43">
        <v>0</v>
      </c>
      <c r="L280" s="43">
        <v>6</v>
      </c>
      <c r="M280" s="43">
        <v>9</v>
      </c>
      <c r="N280" s="43">
        <v>9</v>
      </c>
      <c r="O280" s="43">
        <v>6</v>
      </c>
      <c r="P280" s="43">
        <v>9</v>
      </c>
      <c r="Q280" s="43">
        <v>12</v>
      </c>
      <c r="R280" s="43">
        <v>12</v>
      </c>
      <c r="S280" s="43">
        <v>9</v>
      </c>
      <c r="T280" s="43">
        <v>12</v>
      </c>
      <c r="U280" s="43">
        <v>12</v>
      </c>
      <c r="V280" s="43">
        <v>12</v>
      </c>
      <c r="W280" s="43">
        <v>12</v>
      </c>
      <c r="X280" s="43">
        <v>15</v>
      </c>
      <c r="Y280" s="43">
        <v>15</v>
      </c>
      <c r="Z280" s="43">
        <v>18</v>
      </c>
      <c r="AA280" s="43">
        <v>18</v>
      </c>
    </row>
    <row r="281" spans="1:27" x14ac:dyDescent="0.25">
      <c r="A281" s="115" t="s">
        <v>47</v>
      </c>
      <c r="B281" s="115" t="s">
        <v>616</v>
      </c>
      <c r="C281" s="115" t="s">
        <v>123</v>
      </c>
      <c r="D281" s="43">
        <v>0</v>
      </c>
      <c r="E281" s="43">
        <v>0</v>
      </c>
      <c r="F281" s="43">
        <v>0</v>
      </c>
      <c r="G281" s="43">
        <v>0</v>
      </c>
      <c r="H281" s="43">
        <v>6</v>
      </c>
      <c r="I281" s="43">
        <v>9</v>
      </c>
      <c r="J281" s="43">
        <v>0</v>
      </c>
      <c r="K281" s="43">
        <v>0</v>
      </c>
      <c r="L281" s="43">
        <v>0</v>
      </c>
      <c r="M281" s="43">
        <v>9</v>
      </c>
      <c r="N281" s="43">
        <v>9</v>
      </c>
      <c r="O281" s="43">
        <v>9</v>
      </c>
      <c r="P281" s="43">
        <v>9</v>
      </c>
      <c r="Q281" s="43">
        <v>9</v>
      </c>
      <c r="R281" s="43">
        <v>9</v>
      </c>
      <c r="S281" s="43">
        <v>9</v>
      </c>
      <c r="T281" s="43">
        <v>6</v>
      </c>
      <c r="U281" s="43">
        <v>9</v>
      </c>
      <c r="V281" s="43">
        <v>0</v>
      </c>
      <c r="W281" s="43">
        <v>0</v>
      </c>
      <c r="X281" s="43">
        <v>9</v>
      </c>
      <c r="Y281" s="43">
        <v>12</v>
      </c>
      <c r="Z281" s="43">
        <v>12</v>
      </c>
      <c r="AA281" s="43">
        <v>12</v>
      </c>
    </row>
    <row r="282" spans="1:27" x14ac:dyDescent="0.25">
      <c r="A282" s="115" t="s">
        <v>47</v>
      </c>
      <c r="B282" s="115" t="s">
        <v>616</v>
      </c>
      <c r="C282" s="115" t="s">
        <v>618</v>
      </c>
      <c r="D282" s="43">
        <v>0</v>
      </c>
      <c r="E282" s="43">
        <v>0</v>
      </c>
      <c r="F282" s="43">
        <v>0</v>
      </c>
      <c r="G282" s="43">
        <v>9</v>
      </c>
      <c r="H282" s="43">
        <v>9</v>
      </c>
      <c r="I282" s="43">
        <v>9</v>
      </c>
      <c r="J282" s="43">
        <v>9</v>
      </c>
      <c r="K282" s="43">
        <v>12</v>
      </c>
      <c r="L282" s="43">
        <v>12</v>
      </c>
      <c r="M282" s="43">
        <v>18</v>
      </c>
      <c r="N282" s="43">
        <v>21</v>
      </c>
      <c r="O282" s="43">
        <v>21</v>
      </c>
      <c r="P282" s="43">
        <v>18</v>
      </c>
      <c r="Q282" s="43">
        <v>15</v>
      </c>
      <c r="R282" s="43">
        <v>18</v>
      </c>
      <c r="S282" s="43">
        <v>21</v>
      </c>
      <c r="T282" s="43">
        <v>21</v>
      </c>
      <c r="U282" s="43">
        <v>21</v>
      </c>
      <c r="V282" s="43">
        <v>21</v>
      </c>
      <c r="W282" s="43">
        <v>21</v>
      </c>
      <c r="X282" s="43">
        <v>24</v>
      </c>
      <c r="Y282" s="43">
        <v>24</v>
      </c>
      <c r="Z282" s="43">
        <v>24</v>
      </c>
      <c r="AA282" s="43">
        <v>24</v>
      </c>
    </row>
    <row r="283" spans="1:27" x14ac:dyDescent="0.25">
      <c r="A283" s="115" t="s">
        <v>47</v>
      </c>
      <c r="B283" s="115" t="s">
        <v>616</v>
      </c>
      <c r="C283" s="115" t="s">
        <v>8</v>
      </c>
      <c r="D283" s="43">
        <v>0</v>
      </c>
      <c r="E283" s="43">
        <v>0</v>
      </c>
      <c r="F283" s="43">
        <v>0</v>
      </c>
      <c r="G283" s="43">
        <v>0</v>
      </c>
      <c r="H283" s="43">
        <v>0</v>
      </c>
      <c r="I283" s="43">
        <v>0</v>
      </c>
      <c r="J283" s="43">
        <v>0</v>
      </c>
      <c r="K283" s="43">
        <v>0</v>
      </c>
      <c r="L283" s="43">
        <v>0</v>
      </c>
      <c r="M283" s="43">
        <v>0</v>
      </c>
      <c r="N283" s="43">
        <v>0</v>
      </c>
      <c r="O283" s="43">
        <v>0</v>
      </c>
      <c r="P283" s="43">
        <v>0</v>
      </c>
      <c r="Q283" s="43">
        <v>0</v>
      </c>
      <c r="R283" s="43">
        <v>0</v>
      </c>
      <c r="S283" s="43">
        <v>0</v>
      </c>
      <c r="T283" s="43">
        <v>0</v>
      </c>
      <c r="U283" s="43">
        <v>0</v>
      </c>
      <c r="V283" s="43">
        <v>0</v>
      </c>
      <c r="W283" s="43">
        <v>0</v>
      </c>
      <c r="X283" s="43">
        <v>0</v>
      </c>
      <c r="Y283" s="43">
        <v>0</v>
      </c>
      <c r="Z283" s="43">
        <v>0</v>
      </c>
      <c r="AA283" s="43">
        <v>0</v>
      </c>
    </row>
    <row r="284" spans="1:27" x14ac:dyDescent="0.25">
      <c r="A284" s="115" t="s">
        <v>47</v>
      </c>
      <c r="B284" s="115" t="s">
        <v>616</v>
      </c>
      <c r="C284" s="115" t="s">
        <v>611</v>
      </c>
      <c r="D284" s="43">
        <v>69</v>
      </c>
      <c r="E284" s="43">
        <v>69</v>
      </c>
      <c r="F284" s="43">
        <v>66</v>
      </c>
      <c r="G284" s="43">
        <v>57</v>
      </c>
      <c r="H284" s="43">
        <v>48</v>
      </c>
      <c r="I284" s="43">
        <v>45</v>
      </c>
      <c r="J284" s="43">
        <v>48</v>
      </c>
      <c r="K284" s="43">
        <v>45</v>
      </c>
      <c r="L284" s="43">
        <v>39</v>
      </c>
      <c r="M284" s="43">
        <v>24</v>
      </c>
      <c r="N284" s="43">
        <v>21</v>
      </c>
      <c r="O284" s="43">
        <v>24</v>
      </c>
      <c r="P284" s="43">
        <v>27</v>
      </c>
      <c r="Q284" s="43">
        <v>27</v>
      </c>
      <c r="R284" s="43">
        <v>24</v>
      </c>
      <c r="S284" s="43">
        <v>27</v>
      </c>
      <c r="T284" s="43">
        <v>21</v>
      </c>
      <c r="U284" s="43">
        <v>21</v>
      </c>
      <c r="V284" s="43">
        <v>21</v>
      </c>
      <c r="W284" s="43">
        <v>21</v>
      </c>
      <c r="X284" s="43">
        <v>18</v>
      </c>
      <c r="Y284" s="43">
        <v>9</v>
      </c>
      <c r="Z284" s="43">
        <v>12</v>
      </c>
      <c r="AA284" s="43">
        <v>12</v>
      </c>
    </row>
    <row r="285" spans="1:27" x14ac:dyDescent="0.25">
      <c r="A285" s="115" t="s">
        <v>47</v>
      </c>
      <c r="B285" s="115" t="s">
        <v>616</v>
      </c>
      <c r="C285" s="115" t="s">
        <v>612</v>
      </c>
      <c r="D285" s="43">
        <v>0</v>
      </c>
      <c r="E285" s="43">
        <v>0</v>
      </c>
      <c r="F285" s="43">
        <v>0</v>
      </c>
      <c r="G285" s="43">
        <v>0</v>
      </c>
      <c r="H285" s="43">
        <v>0</v>
      </c>
      <c r="I285" s="43">
        <v>0</v>
      </c>
      <c r="J285" s="43">
        <v>0</v>
      </c>
      <c r="K285" s="43">
        <v>0</v>
      </c>
      <c r="L285" s="43">
        <v>0</v>
      </c>
      <c r="M285" s="43">
        <v>0</v>
      </c>
      <c r="N285" s="43">
        <v>0</v>
      </c>
      <c r="O285" s="43">
        <v>0</v>
      </c>
      <c r="P285" s="43">
        <v>0</v>
      </c>
      <c r="Q285" s="43">
        <v>0</v>
      </c>
      <c r="R285" s="43">
        <v>0</v>
      </c>
      <c r="S285" s="43">
        <v>0</v>
      </c>
      <c r="T285" s="43">
        <v>0</v>
      </c>
      <c r="U285" s="43">
        <v>0</v>
      </c>
      <c r="V285" s="43">
        <v>0</v>
      </c>
      <c r="W285" s="43">
        <v>0</v>
      </c>
      <c r="X285" s="43">
        <v>0</v>
      </c>
      <c r="Y285" s="43">
        <v>0</v>
      </c>
      <c r="Z285" s="43">
        <v>0</v>
      </c>
      <c r="AA285" s="43">
        <v>0</v>
      </c>
    </row>
    <row r="286" spans="1:27" x14ac:dyDescent="0.25">
      <c r="A286" s="115" t="s">
        <v>47</v>
      </c>
      <c r="B286" s="115" t="s">
        <v>616</v>
      </c>
      <c r="C286" s="115" t="s">
        <v>12</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c r="Z286" s="43">
        <v>0</v>
      </c>
      <c r="AA286" s="43">
        <v>0</v>
      </c>
    </row>
    <row r="287" spans="1:27" x14ac:dyDescent="0.25">
      <c r="A287" s="115" t="s">
        <v>47</v>
      </c>
      <c r="B287" s="115" t="s">
        <v>10</v>
      </c>
      <c r="C287" s="115" t="s">
        <v>620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c r="Z287" s="43">
        <v>0</v>
      </c>
      <c r="AA287" s="43">
        <v>0</v>
      </c>
    </row>
    <row r="288" spans="1:27" x14ac:dyDescent="0.25">
      <c r="A288" s="115" t="s">
        <v>47</v>
      </c>
      <c r="B288" s="115" t="s">
        <v>10</v>
      </c>
      <c r="C288" s="115" t="s">
        <v>619</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c r="Z288" s="43">
        <v>0</v>
      </c>
      <c r="AA288" s="43">
        <v>0</v>
      </c>
    </row>
    <row r="289" spans="1:27" x14ac:dyDescent="0.25">
      <c r="A289" s="115" t="s">
        <v>47</v>
      </c>
      <c r="B289" s="115" t="s">
        <v>10</v>
      </c>
      <c r="C289" s="115" t="s">
        <v>10</v>
      </c>
      <c r="D289" s="43">
        <v>21</v>
      </c>
      <c r="E289" s="43">
        <v>15</v>
      </c>
      <c r="F289" s="43">
        <v>9</v>
      </c>
      <c r="G289" s="43">
        <v>9</v>
      </c>
      <c r="H289" s="43">
        <v>9</v>
      </c>
      <c r="I289" s="43">
        <v>9</v>
      </c>
      <c r="J289" s="43">
        <v>9</v>
      </c>
      <c r="K289" s="43">
        <v>9</v>
      </c>
      <c r="L289" s="43">
        <v>9</v>
      </c>
      <c r="M289" s="43">
        <v>9</v>
      </c>
      <c r="N289" s="43">
        <v>9</v>
      </c>
      <c r="O289" s="43">
        <v>9</v>
      </c>
      <c r="P289" s="43">
        <v>9</v>
      </c>
      <c r="Q289" s="43">
        <v>9</v>
      </c>
      <c r="R289" s="43">
        <v>9</v>
      </c>
      <c r="S289" s="43">
        <v>9</v>
      </c>
      <c r="T289" s="43">
        <v>0</v>
      </c>
      <c r="U289" s="43">
        <v>0</v>
      </c>
      <c r="V289" s="43">
        <v>0</v>
      </c>
      <c r="W289" s="43">
        <v>0</v>
      </c>
      <c r="X289" s="43">
        <v>0</v>
      </c>
      <c r="Y289" s="43">
        <v>0</v>
      </c>
      <c r="Z289" s="43">
        <v>0</v>
      </c>
      <c r="AA289" s="43">
        <v>0</v>
      </c>
    </row>
    <row r="290" spans="1:27" x14ac:dyDescent="0.25">
      <c r="A290" s="115" t="s">
        <v>47</v>
      </c>
      <c r="B290" s="115" t="s">
        <v>10</v>
      </c>
      <c r="C290" s="115" t="s">
        <v>123</v>
      </c>
      <c r="D290" s="43">
        <v>0</v>
      </c>
      <c r="E290" s="43">
        <v>0</v>
      </c>
      <c r="F290" s="43">
        <v>0</v>
      </c>
      <c r="G290" s="43">
        <v>0</v>
      </c>
      <c r="H290" s="43">
        <v>0</v>
      </c>
      <c r="I290" s="43">
        <v>0</v>
      </c>
      <c r="J290" s="43">
        <v>0</v>
      </c>
      <c r="K290" s="43">
        <v>0</v>
      </c>
      <c r="L290" s="43">
        <v>0</v>
      </c>
      <c r="M290" s="43">
        <v>0</v>
      </c>
      <c r="N290" s="43">
        <v>0</v>
      </c>
      <c r="O290" s="43">
        <v>0</v>
      </c>
      <c r="P290" s="43">
        <v>0</v>
      </c>
      <c r="Q290" s="43">
        <v>0</v>
      </c>
      <c r="R290" s="43">
        <v>0</v>
      </c>
      <c r="S290" s="43">
        <v>0</v>
      </c>
      <c r="T290" s="43">
        <v>0</v>
      </c>
      <c r="U290" s="43">
        <v>0</v>
      </c>
      <c r="V290" s="43">
        <v>0</v>
      </c>
      <c r="W290" s="43">
        <v>0</v>
      </c>
      <c r="X290" s="43">
        <v>0</v>
      </c>
      <c r="Y290" s="43">
        <v>0</v>
      </c>
      <c r="Z290" s="43">
        <v>0</v>
      </c>
      <c r="AA290" s="43">
        <v>0</v>
      </c>
    </row>
    <row r="291" spans="1:27" x14ac:dyDescent="0.25">
      <c r="A291" s="115" t="s">
        <v>47</v>
      </c>
      <c r="B291" s="115" t="s">
        <v>10</v>
      </c>
      <c r="C291" s="115" t="s">
        <v>618</v>
      </c>
      <c r="D291" s="43">
        <v>0</v>
      </c>
      <c r="E291" s="43">
        <v>0</v>
      </c>
      <c r="F291" s="43">
        <v>9</v>
      </c>
      <c r="G291" s="43">
        <v>9</v>
      </c>
      <c r="H291" s="43">
        <v>9</v>
      </c>
      <c r="I291" s="43">
        <v>9</v>
      </c>
      <c r="J291" s="43">
        <v>9</v>
      </c>
      <c r="K291" s="43">
        <v>12</v>
      </c>
      <c r="L291" s="43">
        <v>9</v>
      </c>
      <c r="M291" s="43">
        <v>9</v>
      </c>
      <c r="N291" s="43">
        <v>9</v>
      </c>
      <c r="O291" s="43">
        <v>9</v>
      </c>
      <c r="P291" s="43">
        <v>9</v>
      </c>
      <c r="Q291" s="43">
        <v>9</v>
      </c>
      <c r="R291" s="43">
        <v>9</v>
      </c>
      <c r="S291" s="43">
        <v>12</v>
      </c>
      <c r="T291" s="43">
        <v>12</v>
      </c>
      <c r="U291" s="43">
        <v>15</v>
      </c>
      <c r="V291" s="43">
        <v>12</v>
      </c>
      <c r="W291" s="43">
        <v>15</v>
      </c>
      <c r="X291" s="43">
        <v>15</v>
      </c>
      <c r="Y291" s="43">
        <v>15</v>
      </c>
      <c r="Z291" s="43">
        <v>15</v>
      </c>
      <c r="AA291" s="43">
        <v>15</v>
      </c>
    </row>
    <row r="292" spans="1:27" x14ac:dyDescent="0.25">
      <c r="A292" s="115" t="s">
        <v>47</v>
      </c>
      <c r="B292" s="115" t="s">
        <v>617</v>
      </c>
      <c r="C292" s="115" t="s">
        <v>615</v>
      </c>
      <c r="D292" s="43">
        <v>0</v>
      </c>
      <c r="E292" s="43">
        <v>0</v>
      </c>
      <c r="F292" s="43">
        <v>0</v>
      </c>
      <c r="G292" s="43">
        <v>0</v>
      </c>
      <c r="H292" s="43">
        <v>0</v>
      </c>
      <c r="I292" s="43">
        <v>0</v>
      </c>
      <c r="J292" s="43">
        <v>0</v>
      </c>
      <c r="K292" s="43">
        <v>0</v>
      </c>
      <c r="L292" s="43">
        <v>0</v>
      </c>
      <c r="M292" s="43">
        <v>0</v>
      </c>
      <c r="N292" s="43">
        <v>0</v>
      </c>
      <c r="O292" s="43">
        <v>0</v>
      </c>
      <c r="P292" s="43">
        <v>0</v>
      </c>
      <c r="Q292" s="43">
        <v>6</v>
      </c>
      <c r="R292" s="43">
        <v>6</v>
      </c>
      <c r="S292" s="43">
        <v>9</v>
      </c>
      <c r="T292" s="43">
        <v>6</v>
      </c>
      <c r="U292" s="43">
        <v>6</v>
      </c>
      <c r="V292" s="43">
        <v>9</v>
      </c>
      <c r="W292" s="43">
        <v>9</v>
      </c>
      <c r="X292" s="43">
        <v>12</v>
      </c>
      <c r="Y292" s="43">
        <v>12</v>
      </c>
      <c r="Z292" s="43">
        <v>12</v>
      </c>
      <c r="AA292" s="43">
        <v>12</v>
      </c>
    </row>
    <row r="293" spans="1:27" x14ac:dyDescent="0.25">
      <c r="A293" s="115" t="s">
        <v>47</v>
      </c>
      <c r="B293" s="115" t="s">
        <v>617</v>
      </c>
      <c r="C293" s="115" t="s">
        <v>25</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c r="Z293" s="43">
        <v>0</v>
      </c>
      <c r="AA293" s="43">
        <v>0</v>
      </c>
    </row>
    <row r="294" spans="1:27" x14ac:dyDescent="0.25">
      <c r="A294" s="115" t="s">
        <v>47</v>
      </c>
      <c r="B294" s="115" t="s">
        <v>617</v>
      </c>
      <c r="C294" s="115" t="s">
        <v>620</v>
      </c>
      <c r="D294" s="43">
        <v>0</v>
      </c>
      <c r="E294" s="43">
        <v>15</v>
      </c>
      <c r="F294" s="43">
        <v>18</v>
      </c>
      <c r="G294" s="43">
        <v>21</v>
      </c>
      <c r="H294" s="43">
        <v>18</v>
      </c>
      <c r="I294" s="43">
        <v>27</v>
      </c>
      <c r="J294" s="43">
        <v>18</v>
      </c>
      <c r="K294" s="43">
        <v>24</v>
      </c>
      <c r="L294" s="43">
        <v>21</v>
      </c>
      <c r="M294" s="43">
        <v>24</v>
      </c>
      <c r="N294" s="43">
        <v>24</v>
      </c>
      <c r="O294" s="43">
        <v>27</v>
      </c>
      <c r="P294" s="43">
        <v>30</v>
      </c>
      <c r="Q294" s="43">
        <v>24</v>
      </c>
      <c r="R294" s="43">
        <v>21</v>
      </c>
      <c r="S294" s="43">
        <v>21</v>
      </c>
      <c r="T294" s="43">
        <v>30</v>
      </c>
      <c r="U294" s="43">
        <v>21</v>
      </c>
      <c r="V294" s="43">
        <v>27</v>
      </c>
      <c r="W294" s="43">
        <v>30</v>
      </c>
      <c r="X294" s="43">
        <v>21</v>
      </c>
      <c r="Y294" s="43">
        <v>27</v>
      </c>
      <c r="Z294" s="43">
        <v>30</v>
      </c>
      <c r="AA294" s="43">
        <v>24</v>
      </c>
    </row>
    <row r="295" spans="1:27" x14ac:dyDescent="0.25">
      <c r="A295" s="115" t="s">
        <v>47</v>
      </c>
      <c r="B295" s="115" t="s">
        <v>617</v>
      </c>
      <c r="C295" s="115" t="s">
        <v>619</v>
      </c>
      <c r="D295" s="43">
        <v>0</v>
      </c>
      <c r="E295" s="43">
        <v>15</v>
      </c>
      <c r="F295" s="43">
        <v>21</v>
      </c>
      <c r="G295" s="43">
        <v>30</v>
      </c>
      <c r="H295" s="43">
        <v>30</v>
      </c>
      <c r="I295" s="43">
        <v>39</v>
      </c>
      <c r="J295" s="43">
        <v>45</v>
      </c>
      <c r="K295" s="43">
        <v>48</v>
      </c>
      <c r="L295" s="43">
        <v>48</v>
      </c>
      <c r="M295" s="43">
        <v>51</v>
      </c>
      <c r="N295" s="43">
        <v>48</v>
      </c>
      <c r="O295" s="43">
        <v>51</v>
      </c>
      <c r="P295" s="43">
        <v>54</v>
      </c>
      <c r="Q295" s="43">
        <v>57</v>
      </c>
      <c r="R295" s="43">
        <v>60</v>
      </c>
      <c r="S295" s="43">
        <v>60</v>
      </c>
      <c r="T295" s="43">
        <v>54</v>
      </c>
      <c r="U295" s="43">
        <v>60</v>
      </c>
      <c r="V295" s="43">
        <v>60</v>
      </c>
      <c r="W295" s="43">
        <v>63</v>
      </c>
      <c r="X295" s="43">
        <v>72</v>
      </c>
      <c r="Y295" s="43">
        <v>66</v>
      </c>
      <c r="Z295" s="43">
        <v>66</v>
      </c>
      <c r="AA295" s="43">
        <v>69</v>
      </c>
    </row>
    <row r="296" spans="1:27" x14ac:dyDescent="0.25">
      <c r="A296" s="115" t="s">
        <v>47</v>
      </c>
      <c r="B296" s="115" t="s">
        <v>617</v>
      </c>
      <c r="C296" s="115" t="s">
        <v>10</v>
      </c>
      <c r="D296" s="43">
        <v>0</v>
      </c>
      <c r="E296" s="43">
        <v>0</v>
      </c>
      <c r="F296" s="43">
        <v>0</v>
      </c>
      <c r="G296" s="43">
        <v>0</v>
      </c>
      <c r="H296" s="43">
        <v>0</v>
      </c>
      <c r="I296" s="43">
        <v>0</v>
      </c>
      <c r="J296" s="43">
        <v>0</v>
      </c>
      <c r="K296" s="43">
        <v>0</v>
      </c>
      <c r="L296" s="43">
        <v>0</v>
      </c>
      <c r="M296" s="43">
        <v>0</v>
      </c>
      <c r="N296" s="43">
        <v>0</v>
      </c>
      <c r="O296" s="43">
        <v>0</v>
      </c>
      <c r="P296" s="43">
        <v>0</v>
      </c>
      <c r="Q296" s="43">
        <v>0</v>
      </c>
      <c r="R296" s="43">
        <v>0</v>
      </c>
      <c r="S296" s="43">
        <v>0</v>
      </c>
      <c r="T296" s="43">
        <v>0</v>
      </c>
      <c r="U296" s="43">
        <v>0</v>
      </c>
      <c r="V296" s="43">
        <v>0</v>
      </c>
      <c r="W296" s="43">
        <v>0</v>
      </c>
      <c r="X296" s="43">
        <v>0</v>
      </c>
      <c r="Y296" s="43">
        <v>0</v>
      </c>
      <c r="Z296" s="43">
        <v>0</v>
      </c>
      <c r="AA296" s="43">
        <v>0</v>
      </c>
    </row>
    <row r="297" spans="1:27" x14ac:dyDescent="0.25">
      <c r="A297" s="115" t="s">
        <v>47</v>
      </c>
      <c r="B297" s="115" t="s">
        <v>617</v>
      </c>
      <c r="C297" s="115" t="s">
        <v>123</v>
      </c>
      <c r="D297" s="43">
        <v>468</v>
      </c>
      <c r="E297" s="43">
        <v>402</v>
      </c>
      <c r="F297" s="43">
        <v>372</v>
      </c>
      <c r="G297" s="43">
        <v>345</v>
      </c>
      <c r="H297" s="43">
        <v>339</v>
      </c>
      <c r="I297" s="43">
        <v>312</v>
      </c>
      <c r="J297" s="43">
        <v>300</v>
      </c>
      <c r="K297" s="43">
        <v>291</v>
      </c>
      <c r="L297" s="43">
        <v>291</v>
      </c>
      <c r="M297" s="43">
        <v>282</v>
      </c>
      <c r="N297" s="43">
        <v>276</v>
      </c>
      <c r="O297" s="43">
        <v>264</v>
      </c>
      <c r="P297" s="43">
        <v>252</v>
      </c>
      <c r="Q297" s="43">
        <v>252</v>
      </c>
      <c r="R297" s="43">
        <v>252</v>
      </c>
      <c r="S297" s="43">
        <v>243</v>
      </c>
      <c r="T297" s="43">
        <v>237</v>
      </c>
      <c r="U297" s="43">
        <v>246</v>
      </c>
      <c r="V297" s="43">
        <v>231</v>
      </c>
      <c r="W297" s="43">
        <v>225</v>
      </c>
      <c r="X297" s="43">
        <v>228</v>
      </c>
      <c r="Y297" s="43">
        <v>219</v>
      </c>
      <c r="Z297" s="43">
        <v>228</v>
      </c>
      <c r="AA297" s="43">
        <v>228</v>
      </c>
    </row>
    <row r="298" spans="1:27" x14ac:dyDescent="0.25">
      <c r="A298" s="115" t="s">
        <v>47</v>
      </c>
      <c r="B298" s="115" t="s">
        <v>617</v>
      </c>
      <c r="C298" s="115" t="s">
        <v>618</v>
      </c>
      <c r="D298" s="43">
        <v>0</v>
      </c>
      <c r="E298" s="43">
        <v>33</v>
      </c>
      <c r="F298" s="43">
        <v>48</v>
      </c>
      <c r="G298" s="43">
        <v>63</v>
      </c>
      <c r="H298" s="43">
        <v>78</v>
      </c>
      <c r="I298" s="43">
        <v>81</v>
      </c>
      <c r="J298" s="43">
        <v>90</v>
      </c>
      <c r="K298" s="43">
        <v>96</v>
      </c>
      <c r="L298" s="43">
        <v>99</v>
      </c>
      <c r="M298" s="43">
        <v>102</v>
      </c>
      <c r="N298" s="43">
        <v>105</v>
      </c>
      <c r="O298" s="43">
        <v>111</v>
      </c>
      <c r="P298" s="43">
        <v>117</v>
      </c>
      <c r="Q298" s="43">
        <v>117</v>
      </c>
      <c r="R298" s="43">
        <v>123</v>
      </c>
      <c r="S298" s="43">
        <v>123</v>
      </c>
      <c r="T298" s="43">
        <v>129</v>
      </c>
      <c r="U298" s="43">
        <v>126</v>
      </c>
      <c r="V298" s="43">
        <v>129</v>
      </c>
      <c r="W298" s="43">
        <v>129</v>
      </c>
      <c r="X298" s="43">
        <v>126</v>
      </c>
      <c r="Y298" s="43">
        <v>129</v>
      </c>
      <c r="Z298" s="43">
        <v>126</v>
      </c>
      <c r="AA298" s="43">
        <v>123</v>
      </c>
    </row>
    <row r="299" spans="1:27" x14ac:dyDescent="0.25">
      <c r="A299" s="115" t="s">
        <v>47</v>
      </c>
      <c r="B299" s="115" t="s">
        <v>617</v>
      </c>
      <c r="C299" s="115" t="s">
        <v>8</v>
      </c>
      <c r="D299" s="43">
        <v>36</v>
      </c>
      <c r="E299" s="43">
        <v>39</v>
      </c>
      <c r="F299" s="43">
        <v>39</v>
      </c>
      <c r="G299" s="43">
        <v>39</v>
      </c>
      <c r="H299" s="43">
        <v>33</v>
      </c>
      <c r="I299" s="43">
        <v>42</v>
      </c>
      <c r="J299" s="43">
        <v>36</v>
      </c>
      <c r="K299" s="43">
        <v>39</v>
      </c>
      <c r="L299" s="43">
        <v>39</v>
      </c>
      <c r="M299" s="43">
        <v>33</v>
      </c>
      <c r="N299" s="43">
        <v>30</v>
      </c>
      <c r="O299" s="43">
        <v>33</v>
      </c>
      <c r="P299" s="43">
        <v>36</v>
      </c>
      <c r="Q299" s="43">
        <v>36</v>
      </c>
      <c r="R299" s="43">
        <v>36</v>
      </c>
      <c r="S299" s="43">
        <v>39</v>
      </c>
      <c r="T299" s="43">
        <v>45</v>
      </c>
      <c r="U299" s="43">
        <v>39</v>
      </c>
      <c r="V299" s="43">
        <v>39</v>
      </c>
      <c r="W299" s="43">
        <v>39</v>
      </c>
      <c r="X299" s="43">
        <v>39</v>
      </c>
      <c r="Y299" s="43">
        <v>45</v>
      </c>
      <c r="Z299" s="43">
        <v>42</v>
      </c>
      <c r="AA299" s="43">
        <v>42</v>
      </c>
    </row>
    <row r="300" spans="1:27" x14ac:dyDescent="0.25">
      <c r="A300" s="115" t="s">
        <v>47</v>
      </c>
      <c r="B300" s="115" t="s">
        <v>617</v>
      </c>
      <c r="C300" s="115" t="s">
        <v>611</v>
      </c>
      <c r="D300" s="43">
        <v>12</v>
      </c>
      <c r="E300" s="43">
        <v>12</v>
      </c>
      <c r="F300" s="43">
        <v>15</v>
      </c>
      <c r="G300" s="43">
        <v>12</v>
      </c>
      <c r="H300" s="43">
        <v>9</v>
      </c>
      <c r="I300" s="43">
        <v>12</v>
      </c>
      <c r="J300" s="43">
        <v>15</v>
      </c>
      <c r="K300" s="43">
        <v>15</v>
      </c>
      <c r="L300" s="43">
        <v>15</v>
      </c>
      <c r="M300" s="43">
        <v>18</v>
      </c>
      <c r="N300" s="43">
        <v>18</v>
      </c>
      <c r="O300" s="43">
        <v>21</v>
      </c>
      <c r="P300" s="43">
        <v>18</v>
      </c>
      <c r="Q300" s="43">
        <v>21</v>
      </c>
      <c r="R300" s="43">
        <v>18</v>
      </c>
      <c r="S300" s="43">
        <v>21</v>
      </c>
      <c r="T300" s="43">
        <v>18</v>
      </c>
      <c r="U300" s="43">
        <v>18</v>
      </c>
      <c r="V300" s="43">
        <v>21</v>
      </c>
      <c r="W300" s="43">
        <v>21</v>
      </c>
      <c r="X300" s="43">
        <v>21</v>
      </c>
      <c r="Y300" s="43">
        <v>21</v>
      </c>
      <c r="Z300" s="43">
        <v>15</v>
      </c>
      <c r="AA300" s="43">
        <v>15</v>
      </c>
    </row>
    <row r="301" spans="1:27" x14ac:dyDescent="0.25">
      <c r="A301" s="115" t="s">
        <v>47</v>
      </c>
      <c r="B301" s="115" t="s">
        <v>617</v>
      </c>
      <c r="C301" s="115" t="s">
        <v>612</v>
      </c>
      <c r="D301" s="43">
        <v>9</v>
      </c>
      <c r="E301" s="43">
        <v>9</v>
      </c>
      <c r="F301" s="43">
        <v>12</v>
      </c>
      <c r="G301" s="43">
        <v>12</v>
      </c>
      <c r="H301" s="43">
        <v>15</v>
      </c>
      <c r="I301" s="43">
        <v>15</v>
      </c>
      <c r="J301" s="43">
        <v>15</v>
      </c>
      <c r="K301" s="43">
        <v>9</v>
      </c>
      <c r="L301" s="43">
        <v>9</v>
      </c>
      <c r="M301" s="43">
        <v>12</v>
      </c>
      <c r="N301" s="43">
        <v>12</v>
      </c>
      <c r="O301" s="43">
        <v>12</v>
      </c>
      <c r="P301" s="43">
        <v>9</v>
      </c>
      <c r="Q301" s="43">
        <v>6</v>
      </c>
      <c r="R301" s="43">
        <v>9</v>
      </c>
      <c r="S301" s="43">
        <v>9</v>
      </c>
      <c r="T301" s="43">
        <v>6</v>
      </c>
      <c r="U301" s="43">
        <v>9</v>
      </c>
      <c r="V301" s="43">
        <v>9</v>
      </c>
      <c r="W301" s="43">
        <v>9</v>
      </c>
      <c r="X301" s="43">
        <v>6</v>
      </c>
      <c r="Y301" s="43">
        <v>0</v>
      </c>
      <c r="Z301" s="43">
        <v>0</v>
      </c>
      <c r="AA301" s="43">
        <v>9</v>
      </c>
    </row>
    <row r="302" spans="1:27" x14ac:dyDescent="0.25">
      <c r="A302" s="115" t="s">
        <v>47</v>
      </c>
      <c r="B302" s="115" t="s">
        <v>617</v>
      </c>
      <c r="C302" s="115" t="s">
        <v>12</v>
      </c>
      <c r="D302" s="43">
        <v>0</v>
      </c>
      <c r="E302" s="43">
        <v>0</v>
      </c>
      <c r="F302" s="43">
        <v>0</v>
      </c>
      <c r="G302" s="43">
        <v>0</v>
      </c>
      <c r="H302" s="43">
        <v>0</v>
      </c>
      <c r="I302" s="43">
        <v>0</v>
      </c>
      <c r="J302" s="43">
        <v>0</v>
      </c>
      <c r="K302" s="43">
        <v>0</v>
      </c>
      <c r="L302" s="43">
        <v>0</v>
      </c>
      <c r="M302" s="43">
        <v>0</v>
      </c>
      <c r="N302" s="43">
        <v>6</v>
      </c>
      <c r="O302" s="43">
        <v>6</v>
      </c>
      <c r="P302" s="43">
        <v>6</v>
      </c>
      <c r="Q302" s="43">
        <v>0</v>
      </c>
      <c r="R302" s="43">
        <v>0</v>
      </c>
      <c r="S302" s="43">
        <v>0</v>
      </c>
      <c r="T302" s="43">
        <v>0</v>
      </c>
      <c r="U302" s="43">
        <v>0</v>
      </c>
      <c r="V302" s="43">
        <v>0</v>
      </c>
      <c r="W302" s="43">
        <v>0</v>
      </c>
      <c r="X302" s="43">
        <v>0</v>
      </c>
      <c r="Y302" s="43">
        <v>0</v>
      </c>
      <c r="Z302" s="43">
        <v>0</v>
      </c>
      <c r="AA302" s="43">
        <v>0</v>
      </c>
    </row>
    <row r="303" spans="1:27" x14ac:dyDescent="0.25">
      <c r="A303" s="115" t="s">
        <v>47</v>
      </c>
      <c r="B303" s="115" t="s">
        <v>613</v>
      </c>
      <c r="C303" s="115" t="s">
        <v>615</v>
      </c>
      <c r="D303" s="43">
        <v>0</v>
      </c>
      <c r="E303" s="43">
        <v>0</v>
      </c>
      <c r="F303" s="43">
        <v>0</v>
      </c>
      <c r="G303" s="43">
        <v>0</v>
      </c>
      <c r="H303" s="43">
        <v>0</v>
      </c>
      <c r="I303" s="43">
        <v>0</v>
      </c>
      <c r="J303" s="43">
        <v>0</v>
      </c>
      <c r="K303" s="43">
        <v>0</v>
      </c>
      <c r="L303" s="43">
        <v>0</v>
      </c>
      <c r="M303" s="43">
        <v>0</v>
      </c>
      <c r="N303" s="43">
        <v>0</v>
      </c>
      <c r="O303" s="43">
        <v>0</v>
      </c>
      <c r="P303" s="43">
        <v>0</v>
      </c>
      <c r="Q303" s="43">
        <v>0</v>
      </c>
      <c r="R303" s="43">
        <v>0</v>
      </c>
      <c r="S303" s="43">
        <v>0</v>
      </c>
      <c r="T303" s="43">
        <v>0</v>
      </c>
      <c r="U303" s="43">
        <v>0</v>
      </c>
      <c r="V303" s="43">
        <v>0</v>
      </c>
      <c r="W303" s="43">
        <v>0</v>
      </c>
      <c r="X303" s="43">
        <v>0</v>
      </c>
      <c r="Y303" s="43">
        <v>0</v>
      </c>
      <c r="Z303" s="43">
        <v>0</v>
      </c>
      <c r="AA303" s="43">
        <v>0</v>
      </c>
    </row>
    <row r="304" spans="1:27" x14ac:dyDescent="0.25">
      <c r="A304" s="115" t="s">
        <v>47</v>
      </c>
      <c r="B304" s="115" t="s">
        <v>613</v>
      </c>
      <c r="C304" s="115" t="s">
        <v>620</v>
      </c>
      <c r="D304" s="43">
        <v>66</v>
      </c>
      <c r="E304" s="43">
        <v>30</v>
      </c>
      <c r="F304" s="43">
        <v>30</v>
      </c>
      <c r="G304" s="43">
        <v>24</v>
      </c>
      <c r="H304" s="43">
        <v>24</v>
      </c>
      <c r="I304" s="43">
        <v>24</v>
      </c>
      <c r="J304" s="43">
        <v>18</v>
      </c>
      <c r="K304" s="43">
        <v>21</v>
      </c>
      <c r="L304" s="43">
        <v>21</v>
      </c>
      <c r="M304" s="43">
        <v>18</v>
      </c>
      <c r="N304" s="43">
        <v>18</v>
      </c>
      <c r="O304" s="43">
        <v>15</v>
      </c>
      <c r="P304" s="43">
        <v>18</v>
      </c>
      <c r="Q304" s="43">
        <v>21</v>
      </c>
      <c r="R304" s="43">
        <v>18</v>
      </c>
      <c r="S304" s="43">
        <v>18</v>
      </c>
      <c r="T304" s="43">
        <v>18</v>
      </c>
      <c r="U304" s="43">
        <v>12</v>
      </c>
      <c r="V304" s="43">
        <v>12</v>
      </c>
      <c r="W304" s="43">
        <v>12</v>
      </c>
      <c r="X304" s="43">
        <v>12</v>
      </c>
      <c r="Y304" s="43">
        <v>12</v>
      </c>
      <c r="Z304" s="43">
        <v>12</v>
      </c>
      <c r="AA304" s="43">
        <v>9</v>
      </c>
    </row>
    <row r="305" spans="1:27" x14ac:dyDescent="0.25">
      <c r="A305" s="115" t="s">
        <v>47</v>
      </c>
      <c r="B305" s="115" t="s">
        <v>613</v>
      </c>
      <c r="C305" s="115" t="s">
        <v>619</v>
      </c>
      <c r="D305" s="43">
        <v>42</v>
      </c>
      <c r="E305" s="43">
        <v>54</v>
      </c>
      <c r="F305" s="43">
        <v>48</v>
      </c>
      <c r="G305" s="43">
        <v>54</v>
      </c>
      <c r="H305" s="43">
        <v>60</v>
      </c>
      <c r="I305" s="43">
        <v>54</v>
      </c>
      <c r="J305" s="43">
        <v>51</v>
      </c>
      <c r="K305" s="43">
        <v>51</v>
      </c>
      <c r="L305" s="43">
        <v>42</v>
      </c>
      <c r="M305" s="43">
        <v>48</v>
      </c>
      <c r="N305" s="43">
        <v>42</v>
      </c>
      <c r="O305" s="43">
        <v>45</v>
      </c>
      <c r="P305" s="43">
        <v>45</v>
      </c>
      <c r="Q305" s="43">
        <v>42</v>
      </c>
      <c r="R305" s="43">
        <v>45</v>
      </c>
      <c r="S305" s="43">
        <v>51</v>
      </c>
      <c r="T305" s="43">
        <v>45</v>
      </c>
      <c r="U305" s="43">
        <v>51</v>
      </c>
      <c r="V305" s="43">
        <v>48</v>
      </c>
      <c r="W305" s="43">
        <v>48</v>
      </c>
      <c r="X305" s="43">
        <v>51</v>
      </c>
      <c r="Y305" s="43">
        <v>51</v>
      </c>
      <c r="Z305" s="43">
        <v>45</v>
      </c>
      <c r="AA305" s="43">
        <v>48</v>
      </c>
    </row>
    <row r="306" spans="1:27" x14ac:dyDescent="0.25">
      <c r="A306" s="115" t="s">
        <v>47</v>
      </c>
      <c r="B306" s="115" t="s">
        <v>613</v>
      </c>
      <c r="C306" s="115" t="s">
        <v>123</v>
      </c>
      <c r="D306" s="43">
        <v>0</v>
      </c>
      <c r="E306" s="43">
        <v>12</v>
      </c>
      <c r="F306" s="43">
        <v>18</v>
      </c>
      <c r="G306" s="43">
        <v>12</v>
      </c>
      <c r="H306" s="43">
        <v>15</v>
      </c>
      <c r="I306" s="43">
        <v>15</v>
      </c>
      <c r="J306" s="43">
        <v>18</v>
      </c>
      <c r="K306" s="43">
        <v>15</v>
      </c>
      <c r="L306" s="43">
        <v>21</v>
      </c>
      <c r="M306" s="43">
        <v>24</v>
      </c>
      <c r="N306" s="43">
        <v>24</v>
      </c>
      <c r="O306" s="43">
        <v>21</v>
      </c>
      <c r="P306" s="43">
        <v>21</v>
      </c>
      <c r="Q306" s="43">
        <v>18</v>
      </c>
      <c r="R306" s="43">
        <v>18</v>
      </c>
      <c r="S306" s="43">
        <v>15</v>
      </c>
      <c r="T306" s="43">
        <v>15</v>
      </c>
      <c r="U306" s="43">
        <v>18</v>
      </c>
      <c r="V306" s="43">
        <v>18</v>
      </c>
      <c r="W306" s="43">
        <v>15</v>
      </c>
      <c r="X306" s="43">
        <v>12</v>
      </c>
      <c r="Y306" s="43">
        <v>18</v>
      </c>
      <c r="Z306" s="43">
        <v>18</v>
      </c>
      <c r="AA306" s="43">
        <v>18</v>
      </c>
    </row>
    <row r="307" spans="1:27" x14ac:dyDescent="0.25">
      <c r="A307" s="115" t="s">
        <v>47</v>
      </c>
      <c r="B307" s="115" t="s">
        <v>613</v>
      </c>
      <c r="C307" s="115" t="s">
        <v>618</v>
      </c>
      <c r="D307" s="43">
        <v>0</v>
      </c>
      <c r="E307" s="43">
        <v>6</v>
      </c>
      <c r="F307" s="43">
        <v>12</v>
      </c>
      <c r="G307" s="43">
        <v>18</v>
      </c>
      <c r="H307" s="43">
        <v>15</v>
      </c>
      <c r="I307" s="43">
        <v>18</v>
      </c>
      <c r="J307" s="43">
        <v>21</v>
      </c>
      <c r="K307" s="43">
        <v>21</v>
      </c>
      <c r="L307" s="43">
        <v>24</v>
      </c>
      <c r="M307" s="43">
        <v>21</v>
      </c>
      <c r="N307" s="43">
        <v>24</v>
      </c>
      <c r="O307" s="43">
        <v>21</v>
      </c>
      <c r="P307" s="43">
        <v>24</v>
      </c>
      <c r="Q307" s="43">
        <v>21</v>
      </c>
      <c r="R307" s="43">
        <v>24</v>
      </c>
      <c r="S307" s="43">
        <v>24</v>
      </c>
      <c r="T307" s="43">
        <v>27</v>
      </c>
      <c r="U307" s="43">
        <v>27</v>
      </c>
      <c r="V307" s="43">
        <v>27</v>
      </c>
      <c r="W307" s="43">
        <v>27</v>
      </c>
      <c r="X307" s="43">
        <v>27</v>
      </c>
      <c r="Y307" s="43">
        <v>27</v>
      </c>
      <c r="Z307" s="43">
        <v>27</v>
      </c>
      <c r="AA307" s="43">
        <v>27</v>
      </c>
    </row>
    <row r="308" spans="1:27" x14ac:dyDescent="0.25">
      <c r="A308" s="115" t="s">
        <v>47</v>
      </c>
      <c r="B308" s="115" t="s">
        <v>613</v>
      </c>
      <c r="C308" s="115" t="s">
        <v>8</v>
      </c>
      <c r="D308" s="43">
        <v>0</v>
      </c>
      <c r="E308" s="43">
        <v>0</v>
      </c>
      <c r="F308" s="43">
        <v>0</v>
      </c>
      <c r="G308" s="43">
        <v>0</v>
      </c>
      <c r="H308" s="43">
        <v>0</v>
      </c>
      <c r="I308" s="43">
        <v>0</v>
      </c>
      <c r="J308" s="43">
        <v>0</v>
      </c>
      <c r="K308" s="43">
        <v>0</v>
      </c>
      <c r="L308" s="43">
        <v>0</v>
      </c>
      <c r="M308" s="43">
        <v>0</v>
      </c>
      <c r="N308" s="43">
        <v>0</v>
      </c>
      <c r="O308" s="43">
        <v>0</v>
      </c>
      <c r="P308" s="43">
        <v>0</v>
      </c>
      <c r="Q308" s="43">
        <v>0</v>
      </c>
      <c r="R308" s="43">
        <v>0</v>
      </c>
      <c r="S308" s="43">
        <v>0</v>
      </c>
      <c r="T308" s="43">
        <v>6</v>
      </c>
      <c r="U308" s="43">
        <v>0</v>
      </c>
      <c r="V308" s="43">
        <v>0</v>
      </c>
      <c r="W308" s="43">
        <v>0</v>
      </c>
      <c r="X308" s="43">
        <v>6</v>
      </c>
      <c r="Y308" s="43">
        <v>0</v>
      </c>
      <c r="Z308" s="43">
        <v>0</v>
      </c>
      <c r="AA308" s="43">
        <v>0</v>
      </c>
    </row>
    <row r="309" spans="1:27" x14ac:dyDescent="0.25">
      <c r="A309" s="115" t="s">
        <v>47</v>
      </c>
      <c r="B309" s="115" t="s">
        <v>613</v>
      </c>
      <c r="C309" s="115" t="s">
        <v>611</v>
      </c>
      <c r="D309" s="43">
        <v>0</v>
      </c>
      <c r="E309" s="43">
        <v>0</v>
      </c>
      <c r="F309" s="43">
        <v>0</v>
      </c>
      <c r="G309" s="43">
        <v>0</v>
      </c>
      <c r="H309" s="43">
        <v>0</v>
      </c>
      <c r="I309" s="43">
        <v>0</v>
      </c>
      <c r="J309" s="43">
        <v>0</v>
      </c>
      <c r="K309" s="43">
        <v>0</v>
      </c>
      <c r="L309" s="43">
        <v>0</v>
      </c>
      <c r="M309" s="43">
        <v>0</v>
      </c>
      <c r="N309" s="43">
        <v>0</v>
      </c>
      <c r="O309" s="43">
        <v>6</v>
      </c>
      <c r="P309" s="43">
        <v>0</v>
      </c>
      <c r="Q309" s="43">
        <v>0</v>
      </c>
      <c r="R309" s="43">
        <v>0</v>
      </c>
      <c r="S309" s="43">
        <v>0</v>
      </c>
      <c r="T309" s="43">
        <v>0</v>
      </c>
      <c r="U309" s="43">
        <v>0</v>
      </c>
      <c r="V309" s="43">
        <v>0</v>
      </c>
      <c r="W309" s="43">
        <v>0</v>
      </c>
      <c r="X309" s="43">
        <v>0</v>
      </c>
      <c r="Y309" s="43">
        <v>0</v>
      </c>
      <c r="Z309" s="43">
        <v>0</v>
      </c>
      <c r="AA309" s="43">
        <v>0</v>
      </c>
    </row>
    <row r="310" spans="1:27" x14ac:dyDescent="0.25">
      <c r="A310" s="115" t="s">
        <v>47</v>
      </c>
      <c r="B310" s="115" t="s">
        <v>613</v>
      </c>
      <c r="C310" s="115" t="s">
        <v>612</v>
      </c>
      <c r="D310" s="43">
        <v>0</v>
      </c>
      <c r="E310" s="43">
        <v>0</v>
      </c>
      <c r="F310" s="43">
        <v>0</v>
      </c>
      <c r="G310" s="43">
        <v>0</v>
      </c>
      <c r="H310" s="43">
        <v>0</v>
      </c>
      <c r="I310" s="43">
        <v>0</v>
      </c>
      <c r="J310" s="43">
        <v>0</v>
      </c>
      <c r="K310" s="43">
        <v>0</v>
      </c>
      <c r="L310" s="43">
        <v>0</v>
      </c>
      <c r="M310" s="43">
        <v>0</v>
      </c>
      <c r="N310" s="43">
        <v>0</v>
      </c>
      <c r="O310" s="43">
        <v>0</v>
      </c>
      <c r="P310" s="43">
        <v>0</v>
      </c>
      <c r="Q310" s="43">
        <v>0</v>
      </c>
      <c r="R310" s="43">
        <v>0</v>
      </c>
      <c r="S310" s="43">
        <v>0</v>
      </c>
      <c r="T310" s="43">
        <v>0</v>
      </c>
      <c r="U310" s="43">
        <v>0</v>
      </c>
      <c r="V310" s="43">
        <v>0</v>
      </c>
      <c r="W310" s="43">
        <v>0</v>
      </c>
      <c r="X310" s="43">
        <v>0</v>
      </c>
      <c r="Y310" s="43">
        <v>0</v>
      </c>
      <c r="Z310" s="43">
        <v>0</v>
      </c>
      <c r="AA310" s="43">
        <v>0</v>
      </c>
    </row>
    <row r="311" spans="1:27" x14ac:dyDescent="0.25">
      <c r="A311" s="115" t="s">
        <v>47</v>
      </c>
      <c r="B311" s="115" t="s">
        <v>613</v>
      </c>
      <c r="C311" s="115" t="s">
        <v>12</v>
      </c>
      <c r="D311" s="43">
        <v>0</v>
      </c>
      <c r="E311" s="43">
        <v>0</v>
      </c>
      <c r="F311" s="43">
        <v>0</v>
      </c>
      <c r="G311" s="43">
        <v>0</v>
      </c>
      <c r="H311" s="43">
        <v>0</v>
      </c>
      <c r="I311" s="43">
        <v>0</v>
      </c>
      <c r="J311" s="43">
        <v>0</v>
      </c>
      <c r="K311" s="43">
        <v>0</v>
      </c>
      <c r="L311" s="43">
        <v>0</v>
      </c>
      <c r="M311" s="43">
        <v>0</v>
      </c>
      <c r="N311" s="43">
        <v>0</v>
      </c>
      <c r="O311" s="43">
        <v>0</v>
      </c>
      <c r="P311" s="43">
        <v>0</v>
      </c>
      <c r="Q311" s="43">
        <v>6</v>
      </c>
      <c r="R311" s="43">
        <v>6</v>
      </c>
      <c r="S311" s="43">
        <v>0</v>
      </c>
      <c r="T311" s="43">
        <v>0</v>
      </c>
      <c r="U311" s="43">
        <v>0</v>
      </c>
      <c r="V311" s="43">
        <v>0</v>
      </c>
      <c r="W311" s="43">
        <v>0</v>
      </c>
      <c r="X311" s="43">
        <v>0</v>
      </c>
      <c r="Y311" s="43">
        <v>0</v>
      </c>
      <c r="Z311" s="43">
        <v>0</v>
      </c>
      <c r="AA311" s="43">
        <v>0</v>
      </c>
    </row>
    <row r="312" spans="1:27" x14ac:dyDescent="0.25">
      <c r="A312" s="115" t="s">
        <v>47</v>
      </c>
      <c r="B312" s="115" t="s">
        <v>8</v>
      </c>
      <c r="C312" s="115" t="s">
        <v>615</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c r="Z312" s="43">
        <v>0</v>
      </c>
      <c r="AA312" s="43">
        <v>0</v>
      </c>
    </row>
    <row r="313" spans="1:27" x14ac:dyDescent="0.25">
      <c r="A313" s="115" t="s">
        <v>47</v>
      </c>
      <c r="B313" s="115" t="s">
        <v>8</v>
      </c>
      <c r="C313" s="115" t="s">
        <v>620</v>
      </c>
      <c r="D313" s="43">
        <v>0</v>
      </c>
      <c r="E313" s="43">
        <v>0</v>
      </c>
      <c r="F313" s="43">
        <v>0</v>
      </c>
      <c r="G313" s="43">
        <v>0</v>
      </c>
      <c r="H313" s="43">
        <v>0</v>
      </c>
      <c r="I313" s="43">
        <v>0</v>
      </c>
      <c r="J313" s="43">
        <v>0</v>
      </c>
      <c r="K313" s="43">
        <v>0</v>
      </c>
      <c r="L313" s="43">
        <v>0</v>
      </c>
      <c r="M313" s="43">
        <v>0</v>
      </c>
      <c r="N313" s="43">
        <v>0</v>
      </c>
      <c r="O313" s="43">
        <v>0</v>
      </c>
      <c r="P313" s="43">
        <v>0</v>
      </c>
      <c r="Q313" s="43">
        <v>0</v>
      </c>
      <c r="R313" s="43">
        <v>0</v>
      </c>
      <c r="S313" s="43">
        <v>0</v>
      </c>
      <c r="T313" s="43">
        <v>0</v>
      </c>
      <c r="U313" s="43">
        <v>0</v>
      </c>
      <c r="V313" s="43">
        <v>0</v>
      </c>
      <c r="W313" s="43">
        <v>0</v>
      </c>
      <c r="X313" s="43">
        <v>0</v>
      </c>
      <c r="Y313" s="43">
        <v>0</v>
      </c>
      <c r="Z313" s="43">
        <v>0</v>
      </c>
      <c r="AA313" s="43">
        <v>0</v>
      </c>
    </row>
    <row r="314" spans="1:27" x14ac:dyDescent="0.25">
      <c r="A314" s="115" t="s">
        <v>47</v>
      </c>
      <c r="B314" s="115" t="s">
        <v>8</v>
      </c>
      <c r="C314" s="115" t="s">
        <v>619</v>
      </c>
      <c r="D314" s="43">
        <v>0</v>
      </c>
      <c r="E314" s="43">
        <v>6</v>
      </c>
      <c r="F314" s="43">
        <v>9</v>
      </c>
      <c r="G314" s="43">
        <v>6</v>
      </c>
      <c r="H314" s="43">
        <v>9</v>
      </c>
      <c r="I314" s="43">
        <v>9</v>
      </c>
      <c r="J314" s="43">
        <v>9</v>
      </c>
      <c r="K314" s="43">
        <v>9</v>
      </c>
      <c r="L314" s="43">
        <v>9</v>
      </c>
      <c r="M314" s="43">
        <v>9</v>
      </c>
      <c r="N314" s="43">
        <v>9</v>
      </c>
      <c r="O314" s="43">
        <v>9</v>
      </c>
      <c r="P314" s="43">
        <v>15</v>
      </c>
      <c r="Q314" s="43">
        <v>15</v>
      </c>
      <c r="R314" s="43">
        <v>15</v>
      </c>
      <c r="S314" s="43">
        <v>12</v>
      </c>
      <c r="T314" s="43">
        <v>9</v>
      </c>
      <c r="U314" s="43">
        <v>12</v>
      </c>
      <c r="V314" s="43">
        <v>12</v>
      </c>
      <c r="W314" s="43">
        <v>12</v>
      </c>
      <c r="X314" s="43">
        <v>12</v>
      </c>
      <c r="Y314" s="43">
        <v>12</v>
      </c>
      <c r="Z314" s="43">
        <v>9</v>
      </c>
      <c r="AA314" s="43">
        <v>9</v>
      </c>
    </row>
    <row r="315" spans="1:27" x14ac:dyDescent="0.25">
      <c r="A315" s="115" t="s">
        <v>47</v>
      </c>
      <c r="B315" s="115" t="s">
        <v>8</v>
      </c>
      <c r="C315" s="115" t="s">
        <v>123</v>
      </c>
      <c r="D315" s="43">
        <v>18</v>
      </c>
      <c r="E315" s="43">
        <v>18</v>
      </c>
      <c r="F315" s="43">
        <v>21</v>
      </c>
      <c r="G315" s="43">
        <v>18</v>
      </c>
      <c r="H315" s="43">
        <v>18</v>
      </c>
      <c r="I315" s="43">
        <v>21</v>
      </c>
      <c r="J315" s="43">
        <v>21</v>
      </c>
      <c r="K315" s="43">
        <v>18</v>
      </c>
      <c r="L315" s="43">
        <v>21</v>
      </c>
      <c r="M315" s="43">
        <v>21</v>
      </c>
      <c r="N315" s="43">
        <v>18</v>
      </c>
      <c r="O315" s="43">
        <v>21</v>
      </c>
      <c r="P315" s="43">
        <v>21</v>
      </c>
      <c r="Q315" s="43">
        <v>18</v>
      </c>
      <c r="R315" s="43">
        <v>21</v>
      </c>
      <c r="S315" s="43">
        <v>18</v>
      </c>
      <c r="T315" s="43">
        <v>21</v>
      </c>
      <c r="U315" s="43">
        <v>21</v>
      </c>
      <c r="V315" s="43">
        <v>21</v>
      </c>
      <c r="W315" s="43">
        <v>21</v>
      </c>
      <c r="X315" s="43">
        <v>21</v>
      </c>
      <c r="Y315" s="43">
        <v>24</v>
      </c>
      <c r="Z315" s="43">
        <v>24</v>
      </c>
      <c r="AA315" s="43">
        <v>27</v>
      </c>
    </row>
    <row r="316" spans="1:27" x14ac:dyDescent="0.25">
      <c r="A316" s="115" t="s">
        <v>47</v>
      </c>
      <c r="B316" s="115" t="s">
        <v>8</v>
      </c>
      <c r="C316" s="115" t="s">
        <v>618</v>
      </c>
      <c r="D316" s="43">
        <v>0</v>
      </c>
      <c r="E316" s="43">
        <v>12</v>
      </c>
      <c r="F316" s="43">
        <v>18</v>
      </c>
      <c r="G316" s="43">
        <v>21</v>
      </c>
      <c r="H316" s="43">
        <v>24</v>
      </c>
      <c r="I316" s="43">
        <v>27</v>
      </c>
      <c r="J316" s="43">
        <v>24</v>
      </c>
      <c r="K316" s="43">
        <v>30</v>
      </c>
      <c r="L316" s="43">
        <v>27</v>
      </c>
      <c r="M316" s="43">
        <v>27</v>
      </c>
      <c r="N316" s="43">
        <v>27</v>
      </c>
      <c r="O316" s="43">
        <v>27</v>
      </c>
      <c r="P316" s="43">
        <v>24</v>
      </c>
      <c r="Q316" s="43">
        <v>27</v>
      </c>
      <c r="R316" s="43">
        <v>27</v>
      </c>
      <c r="S316" s="43">
        <v>27</v>
      </c>
      <c r="T316" s="43">
        <v>33</v>
      </c>
      <c r="U316" s="43">
        <v>30</v>
      </c>
      <c r="V316" s="43">
        <v>30</v>
      </c>
      <c r="W316" s="43">
        <v>33</v>
      </c>
      <c r="X316" s="43">
        <v>36</v>
      </c>
      <c r="Y316" s="43">
        <v>36</v>
      </c>
      <c r="Z316" s="43">
        <v>36</v>
      </c>
      <c r="AA316" s="43">
        <v>33</v>
      </c>
    </row>
    <row r="317" spans="1:27" x14ac:dyDescent="0.25">
      <c r="A317" s="115" t="s">
        <v>47</v>
      </c>
      <c r="B317" s="115" t="s">
        <v>8</v>
      </c>
      <c r="C317" s="115" t="s">
        <v>8</v>
      </c>
      <c r="D317" s="43">
        <v>117</v>
      </c>
      <c r="E317" s="43">
        <v>96</v>
      </c>
      <c r="F317" s="43">
        <v>90</v>
      </c>
      <c r="G317" s="43">
        <v>84</v>
      </c>
      <c r="H317" s="43">
        <v>81</v>
      </c>
      <c r="I317" s="43">
        <v>78</v>
      </c>
      <c r="J317" s="43">
        <v>81</v>
      </c>
      <c r="K317" s="43">
        <v>78</v>
      </c>
      <c r="L317" s="43">
        <v>75</v>
      </c>
      <c r="M317" s="43">
        <v>78</v>
      </c>
      <c r="N317" s="43">
        <v>78</v>
      </c>
      <c r="O317" s="43">
        <v>75</v>
      </c>
      <c r="P317" s="43">
        <v>75</v>
      </c>
      <c r="Q317" s="43">
        <v>72</v>
      </c>
      <c r="R317" s="43">
        <v>69</v>
      </c>
      <c r="S317" s="43">
        <v>75</v>
      </c>
      <c r="T317" s="43">
        <v>72</v>
      </c>
      <c r="U317" s="43">
        <v>69</v>
      </c>
      <c r="V317" s="43">
        <v>69</v>
      </c>
      <c r="W317" s="43">
        <v>69</v>
      </c>
      <c r="X317" s="43">
        <v>63</v>
      </c>
      <c r="Y317" s="43">
        <v>63</v>
      </c>
      <c r="Z317" s="43">
        <v>60</v>
      </c>
      <c r="AA317" s="43">
        <v>60</v>
      </c>
    </row>
    <row r="318" spans="1:27" x14ac:dyDescent="0.25">
      <c r="A318" s="115" t="s">
        <v>47</v>
      </c>
      <c r="B318" s="115" t="s">
        <v>8</v>
      </c>
      <c r="C318" s="115" t="s">
        <v>611</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c r="Z318" s="43">
        <v>0</v>
      </c>
      <c r="AA318" s="43">
        <v>0</v>
      </c>
    </row>
    <row r="319" spans="1:27" x14ac:dyDescent="0.25">
      <c r="A319" s="115" t="s">
        <v>47</v>
      </c>
      <c r="B319" s="115" t="s">
        <v>8</v>
      </c>
      <c r="C319" s="115" t="s">
        <v>612</v>
      </c>
      <c r="D319" s="43">
        <v>0</v>
      </c>
      <c r="E319" s="43">
        <v>0</v>
      </c>
      <c r="F319" s="43">
        <v>0</v>
      </c>
      <c r="G319" s="43">
        <v>0</v>
      </c>
      <c r="H319" s="43">
        <v>0</v>
      </c>
      <c r="I319" s="43">
        <v>0</v>
      </c>
      <c r="J319" s="43">
        <v>0</v>
      </c>
      <c r="K319" s="43">
        <v>0</v>
      </c>
      <c r="L319" s="43">
        <v>0</v>
      </c>
      <c r="M319" s="43">
        <v>0</v>
      </c>
      <c r="N319" s="43">
        <v>0</v>
      </c>
      <c r="O319" s="43">
        <v>0</v>
      </c>
      <c r="P319" s="43">
        <v>0</v>
      </c>
      <c r="Q319" s="43">
        <v>0</v>
      </c>
      <c r="R319" s="43">
        <v>0</v>
      </c>
      <c r="S319" s="43">
        <v>0</v>
      </c>
      <c r="T319" s="43">
        <v>0</v>
      </c>
      <c r="U319" s="43">
        <v>0</v>
      </c>
      <c r="V319" s="43">
        <v>0</v>
      </c>
      <c r="W319" s="43">
        <v>0</v>
      </c>
      <c r="X319" s="43">
        <v>0</v>
      </c>
      <c r="Y319" s="43">
        <v>0</v>
      </c>
      <c r="Z319" s="43">
        <v>0</v>
      </c>
      <c r="AA319" s="43">
        <v>0</v>
      </c>
    </row>
    <row r="320" spans="1:27" x14ac:dyDescent="0.25">
      <c r="A320" s="115" t="s">
        <v>47</v>
      </c>
      <c r="B320" s="115" t="s">
        <v>8</v>
      </c>
      <c r="C320" s="115" t="s">
        <v>12</v>
      </c>
      <c r="D320" s="43">
        <v>0</v>
      </c>
      <c r="E320" s="43">
        <v>0</v>
      </c>
      <c r="F320" s="43">
        <v>0</v>
      </c>
      <c r="G320" s="43">
        <v>0</v>
      </c>
      <c r="H320" s="43">
        <v>0</v>
      </c>
      <c r="I320" s="43">
        <v>0</v>
      </c>
      <c r="J320" s="43">
        <v>0</v>
      </c>
      <c r="K320" s="43">
        <v>0</v>
      </c>
      <c r="L320" s="43">
        <v>0</v>
      </c>
      <c r="M320" s="43">
        <v>0</v>
      </c>
      <c r="N320" s="43">
        <v>0</v>
      </c>
      <c r="O320" s="43">
        <v>0</v>
      </c>
      <c r="P320" s="43">
        <v>0</v>
      </c>
      <c r="Q320" s="43">
        <v>0</v>
      </c>
      <c r="R320" s="43">
        <v>0</v>
      </c>
      <c r="S320" s="43">
        <v>0</v>
      </c>
      <c r="T320" s="43">
        <v>0</v>
      </c>
      <c r="U320" s="43">
        <v>0</v>
      </c>
      <c r="V320" s="43">
        <v>0</v>
      </c>
      <c r="W320" s="43">
        <v>0</v>
      </c>
      <c r="X320" s="43">
        <v>0</v>
      </c>
      <c r="Y320" s="43">
        <v>0</v>
      </c>
      <c r="Z320" s="43">
        <v>0</v>
      </c>
      <c r="AA320" s="43">
        <v>0</v>
      </c>
    </row>
    <row r="321" spans="1:27" x14ac:dyDescent="0.25">
      <c r="A321" s="115" t="s">
        <v>47</v>
      </c>
      <c r="B321" s="115" t="s">
        <v>612</v>
      </c>
      <c r="C321" s="115" t="s">
        <v>620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c r="Z321" s="43">
        <v>0</v>
      </c>
      <c r="AA321" s="43">
        <v>0</v>
      </c>
    </row>
    <row r="322" spans="1:27" x14ac:dyDescent="0.25">
      <c r="A322" s="115" t="s">
        <v>47</v>
      </c>
      <c r="B322" s="115" t="s">
        <v>612</v>
      </c>
      <c r="C322" s="115" t="s">
        <v>619</v>
      </c>
      <c r="D322" s="43">
        <v>0</v>
      </c>
      <c r="E322" s="43">
        <v>0</v>
      </c>
      <c r="F322" s="43">
        <v>0</v>
      </c>
      <c r="G322" s="43">
        <v>0</v>
      </c>
      <c r="H322" s="43">
        <v>0</v>
      </c>
      <c r="I322" s="43">
        <v>0</v>
      </c>
      <c r="J322" s="43">
        <v>0</v>
      </c>
      <c r="K322" s="43">
        <v>0</v>
      </c>
      <c r="L322" s="43">
        <v>0</v>
      </c>
      <c r="M322" s="43">
        <v>0</v>
      </c>
      <c r="N322" s="43">
        <v>0</v>
      </c>
      <c r="O322" s="43">
        <v>6</v>
      </c>
      <c r="P322" s="43">
        <v>0</v>
      </c>
      <c r="Q322" s="43">
        <v>0</v>
      </c>
      <c r="R322" s="43">
        <v>0</v>
      </c>
      <c r="S322" s="43">
        <v>0</v>
      </c>
      <c r="T322" s="43">
        <v>0</v>
      </c>
      <c r="U322" s="43">
        <v>0</v>
      </c>
      <c r="V322" s="43">
        <v>0</v>
      </c>
      <c r="W322" s="43">
        <v>0</v>
      </c>
      <c r="X322" s="43">
        <v>0</v>
      </c>
      <c r="Y322" s="43">
        <v>0</v>
      </c>
      <c r="Z322" s="43">
        <v>0</v>
      </c>
      <c r="AA322" s="43">
        <v>0</v>
      </c>
    </row>
    <row r="323" spans="1:27" x14ac:dyDescent="0.25">
      <c r="A323" s="115" t="s">
        <v>47</v>
      </c>
      <c r="B323" s="115" t="s">
        <v>612</v>
      </c>
      <c r="C323" s="115" t="s">
        <v>123</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c r="Z323" s="43">
        <v>0</v>
      </c>
      <c r="AA323" s="43">
        <v>0</v>
      </c>
    </row>
    <row r="324" spans="1:27" x14ac:dyDescent="0.25">
      <c r="A324" s="115" t="s">
        <v>47</v>
      </c>
      <c r="B324" s="115" t="s">
        <v>612</v>
      </c>
      <c r="C324" s="115" t="s">
        <v>618</v>
      </c>
      <c r="D324" s="43">
        <v>0</v>
      </c>
      <c r="E324" s="43">
        <v>0</v>
      </c>
      <c r="F324" s="43">
        <v>0</v>
      </c>
      <c r="G324" s="43">
        <v>0</v>
      </c>
      <c r="H324" s="43">
        <v>0</v>
      </c>
      <c r="I324" s="43">
        <v>0</v>
      </c>
      <c r="J324" s="43">
        <v>6</v>
      </c>
      <c r="K324" s="43">
        <v>9</v>
      </c>
      <c r="L324" s="43">
        <v>9</v>
      </c>
      <c r="M324" s="43">
        <v>9</v>
      </c>
      <c r="N324" s="43">
        <v>9</v>
      </c>
      <c r="O324" s="43">
        <v>9</v>
      </c>
      <c r="P324" s="43">
        <v>9</v>
      </c>
      <c r="Q324" s="43">
        <v>12</v>
      </c>
      <c r="R324" s="43">
        <v>9</v>
      </c>
      <c r="S324" s="43">
        <v>12</v>
      </c>
      <c r="T324" s="43">
        <v>9</v>
      </c>
      <c r="U324" s="43">
        <v>9</v>
      </c>
      <c r="V324" s="43">
        <v>9</v>
      </c>
      <c r="W324" s="43">
        <v>12</v>
      </c>
      <c r="X324" s="43">
        <v>12</v>
      </c>
      <c r="Y324" s="43">
        <v>9</v>
      </c>
      <c r="Z324" s="43">
        <v>12</v>
      </c>
      <c r="AA324" s="43">
        <v>9</v>
      </c>
    </row>
    <row r="325" spans="1:27" x14ac:dyDescent="0.25">
      <c r="A325" s="115" t="s">
        <v>47</v>
      </c>
      <c r="B325" s="115" t="s">
        <v>612</v>
      </c>
      <c r="C325" s="115" t="s">
        <v>8</v>
      </c>
      <c r="D325" s="43">
        <v>0</v>
      </c>
      <c r="E325" s="43">
        <v>0</v>
      </c>
      <c r="F325" s="43">
        <v>0</v>
      </c>
      <c r="G325" s="43">
        <v>0</v>
      </c>
      <c r="H325" s="43">
        <v>0</v>
      </c>
      <c r="I325" s="43">
        <v>0</v>
      </c>
      <c r="J325" s="43">
        <v>0</v>
      </c>
      <c r="K325" s="43">
        <v>0</v>
      </c>
      <c r="L325" s="43">
        <v>0</v>
      </c>
      <c r="M325" s="43">
        <v>0</v>
      </c>
      <c r="N325" s="43">
        <v>0</v>
      </c>
      <c r="O325" s="43">
        <v>0</v>
      </c>
      <c r="P325" s="43">
        <v>0</v>
      </c>
      <c r="Q325" s="43">
        <v>0</v>
      </c>
      <c r="R325" s="43">
        <v>0</v>
      </c>
      <c r="S325" s="43">
        <v>0</v>
      </c>
      <c r="T325" s="43">
        <v>0</v>
      </c>
      <c r="U325" s="43">
        <v>0</v>
      </c>
      <c r="V325" s="43">
        <v>0</v>
      </c>
      <c r="W325" s="43">
        <v>0</v>
      </c>
      <c r="X325" s="43">
        <v>0</v>
      </c>
      <c r="Y325" s="43">
        <v>0</v>
      </c>
      <c r="Z325" s="43">
        <v>0</v>
      </c>
      <c r="AA325" s="43">
        <v>0</v>
      </c>
    </row>
    <row r="326" spans="1:27" x14ac:dyDescent="0.25">
      <c r="A326" s="115" t="s">
        <v>47</v>
      </c>
      <c r="B326" s="115" t="s">
        <v>612</v>
      </c>
      <c r="C326" s="115" t="s">
        <v>611</v>
      </c>
      <c r="D326" s="43">
        <v>0</v>
      </c>
      <c r="E326" s="43">
        <v>0</v>
      </c>
      <c r="F326" s="43">
        <v>0</v>
      </c>
      <c r="G326" s="43">
        <v>0</v>
      </c>
      <c r="H326" s="43">
        <v>0</v>
      </c>
      <c r="I326" s="43">
        <v>0</v>
      </c>
      <c r="J326" s="43">
        <v>0</v>
      </c>
      <c r="K326" s="43">
        <v>0</v>
      </c>
      <c r="L326" s="43">
        <v>0</v>
      </c>
      <c r="M326" s="43">
        <v>0</v>
      </c>
      <c r="N326" s="43">
        <v>0</v>
      </c>
      <c r="O326" s="43">
        <v>0</v>
      </c>
      <c r="P326" s="43">
        <v>0</v>
      </c>
      <c r="Q326" s="43">
        <v>0</v>
      </c>
      <c r="R326" s="43">
        <v>0</v>
      </c>
      <c r="S326" s="43">
        <v>0</v>
      </c>
      <c r="T326" s="43">
        <v>0</v>
      </c>
      <c r="U326" s="43">
        <v>0</v>
      </c>
      <c r="V326" s="43">
        <v>0</v>
      </c>
      <c r="W326" s="43">
        <v>0</v>
      </c>
      <c r="X326" s="43">
        <v>0</v>
      </c>
      <c r="Y326" s="43">
        <v>0</v>
      </c>
      <c r="Z326" s="43">
        <v>0</v>
      </c>
      <c r="AA326" s="43">
        <v>0</v>
      </c>
    </row>
    <row r="327" spans="1:27" x14ac:dyDescent="0.25">
      <c r="A327" s="115" t="s">
        <v>47</v>
      </c>
      <c r="B327" s="115" t="s">
        <v>612</v>
      </c>
      <c r="C327" s="115" t="s">
        <v>612</v>
      </c>
      <c r="D327" s="43">
        <v>27</v>
      </c>
      <c r="E327" s="43">
        <v>21</v>
      </c>
      <c r="F327" s="43">
        <v>18</v>
      </c>
      <c r="G327" s="43">
        <v>15</v>
      </c>
      <c r="H327" s="43">
        <v>15</v>
      </c>
      <c r="I327" s="43">
        <v>9</v>
      </c>
      <c r="J327" s="43">
        <v>9</v>
      </c>
      <c r="K327" s="43">
        <v>6</v>
      </c>
      <c r="L327" s="43">
        <v>0</v>
      </c>
      <c r="M327" s="43">
        <v>0</v>
      </c>
      <c r="N327" s="43">
        <v>0</v>
      </c>
      <c r="O327" s="43">
        <v>0</v>
      </c>
      <c r="P327" s="43">
        <v>0</v>
      </c>
      <c r="Q327" s="43">
        <v>0</v>
      </c>
      <c r="R327" s="43">
        <v>0</v>
      </c>
      <c r="S327" s="43">
        <v>0</v>
      </c>
      <c r="T327" s="43">
        <v>0</v>
      </c>
      <c r="U327" s="43">
        <v>0</v>
      </c>
      <c r="V327" s="43">
        <v>0</v>
      </c>
      <c r="W327" s="43">
        <v>0</v>
      </c>
      <c r="X327" s="43">
        <v>0</v>
      </c>
      <c r="Y327" s="43">
        <v>0</v>
      </c>
      <c r="Z327" s="43">
        <v>0</v>
      </c>
      <c r="AA327" s="43">
        <v>0</v>
      </c>
    </row>
    <row r="328" spans="1:27" x14ac:dyDescent="0.25">
      <c r="A328" s="115" t="s">
        <v>47</v>
      </c>
      <c r="B328" s="115" t="s">
        <v>612</v>
      </c>
      <c r="C328" s="115" t="s">
        <v>12</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c r="Z328" s="43">
        <v>0</v>
      </c>
      <c r="AA328" s="43">
        <v>0</v>
      </c>
    </row>
    <row r="329" spans="1:27" x14ac:dyDescent="0.25">
      <c r="A329" s="115" t="s">
        <v>47</v>
      </c>
      <c r="B329" s="115" t="s">
        <v>12</v>
      </c>
      <c r="C329" s="115" t="s">
        <v>620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c r="Z329" s="43">
        <v>0</v>
      </c>
      <c r="AA329" s="43">
        <v>0</v>
      </c>
    </row>
    <row r="330" spans="1:27" x14ac:dyDescent="0.25">
      <c r="A330" s="115" t="s">
        <v>47</v>
      </c>
      <c r="B330" s="115" t="s">
        <v>12</v>
      </c>
      <c r="C330" s="115" t="s">
        <v>619</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c r="Z330" s="43">
        <v>0</v>
      </c>
      <c r="AA330" s="43">
        <v>0</v>
      </c>
    </row>
    <row r="331" spans="1:27" x14ac:dyDescent="0.25">
      <c r="A331" s="115" t="s">
        <v>47</v>
      </c>
      <c r="B331" s="115" t="s">
        <v>12</v>
      </c>
      <c r="C331" s="115" t="s">
        <v>123</v>
      </c>
      <c r="D331" s="43">
        <v>0</v>
      </c>
      <c r="E331" s="43">
        <v>0</v>
      </c>
      <c r="F331" s="43">
        <v>0</v>
      </c>
      <c r="G331" s="43">
        <v>0</v>
      </c>
      <c r="H331" s="43">
        <v>0</v>
      </c>
      <c r="I331" s="43">
        <v>0</v>
      </c>
      <c r="J331" s="43">
        <v>0</v>
      </c>
      <c r="K331" s="43">
        <v>0</v>
      </c>
      <c r="L331" s="43">
        <v>0</v>
      </c>
      <c r="M331" s="43">
        <v>0</v>
      </c>
      <c r="N331" s="43">
        <v>0</v>
      </c>
      <c r="O331" s="43">
        <v>0</v>
      </c>
      <c r="P331" s="43">
        <v>0</v>
      </c>
      <c r="Q331" s="43">
        <v>0</v>
      </c>
      <c r="R331" s="43">
        <v>0</v>
      </c>
      <c r="S331" s="43">
        <v>0</v>
      </c>
      <c r="T331" s="43">
        <v>0</v>
      </c>
      <c r="U331" s="43">
        <v>0</v>
      </c>
      <c r="V331" s="43">
        <v>0</v>
      </c>
      <c r="W331" s="43">
        <v>0</v>
      </c>
      <c r="X331" s="43">
        <v>0</v>
      </c>
      <c r="Y331" s="43">
        <v>0</v>
      </c>
      <c r="Z331" s="43">
        <v>0</v>
      </c>
      <c r="AA331" s="43">
        <v>0</v>
      </c>
    </row>
    <row r="332" spans="1:27" x14ac:dyDescent="0.25">
      <c r="A332" s="115" t="s">
        <v>47</v>
      </c>
      <c r="B332" s="115" t="s">
        <v>12</v>
      </c>
      <c r="C332" s="115" t="s">
        <v>618</v>
      </c>
      <c r="D332" s="43">
        <v>0</v>
      </c>
      <c r="E332" s="43">
        <v>0</v>
      </c>
      <c r="F332" s="43">
        <v>0</v>
      </c>
      <c r="G332" s="43">
        <v>0</v>
      </c>
      <c r="H332" s="43">
        <v>0</v>
      </c>
      <c r="I332" s="43">
        <v>0</v>
      </c>
      <c r="J332" s="43">
        <v>0</v>
      </c>
      <c r="K332" s="43">
        <v>0</v>
      </c>
      <c r="L332" s="43">
        <v>0</v>
      </c>
      <c r="M332" s="43">
        <v>0</v>
      </c>
      <c r="N332" s="43">
        <v>0</v>
      </c>
      <c r="O332" s="43">
        <v>0</v>
      </c>
      <c r="P332" s="43">
        <v>0</v>
      </c>
      <c r="Q332" s="43">
        <v>0</v>
      </c>
      <c r="R332" s="43">
        <v>0</v>
      </c>
      <c r="S332" s="43">
        <v>0</v>
      </c>
      <c r="T332" s="43">
        <v>0</v>
      </c>
      <c r="U332" s="43">
        <v>0</v>
      </c>
      <c r="V332" s="43">
        <v>0</v>
      </c>
      <c r="W332" s="43">
        <v>0</v>
      </c>
      <c r="X332" s="43">
        <v>0</v>
      </c>
      <c r="Y332" s="43">
        <v>0</v>
      </c>
      <c r="Z332" s="43">
        <v>0</v>
      </c>
      <c r="AA332" s="43">
        <v>0</v>
      </c>
    </row>
    <row r="333" spans="1:27" x14ac:dyDescent="0.25">
      <c r="A333" s="115" t="s">
        <v>47</v>
      </c>
      <c r="B333" s="115" t="s">
        <v>12</v>
      </c>
      <c r="C333" s="115" t="s">
        <v>8</v>
      </c>
      <c r="D333" s="43">
        <v>0</v>
      </c>
      <c r="E333" s="43">
        <v>0</v>
      </c>
      <c r="F333" s="43">
        <v>0</v>
      </c>
      <c r="G333" s="43">
        <v>0</v>
      </c>
      <c r="H333" s="43">
        <v>0</v>
      </c>
      <c r="I333" s="43">
        <v>0</v>
      </c>
      <c r="J333" s="43">
        <v>0</v>
      </c>
      <c r="K333" s="43">
        <v>0</v>
      </c>
      <c r="L333" s="43">
        <v>0</v>
      </c>
      <c r="M333" s="43">
        <v>0</v>
      </c>
      <c r="N333" s="43">
        <v>0</v>
      </c>
      <c r="O333" s="43">
        <v>0</v>
      </c>
      <c r="P333" s="43">
        <v>0</v>
      </c>
      <c r="Q333" s="43">
        <v>0</v>
      </c>
      <c r="R333" s="43">
        <v>0</v>
      </c>
      <c r="S333" s="43">
        <v>0</v>
      </c>
      <c r="T333" s="43">
        <v>0</v>
      </c>
      <c r="U333" s="43">
        <v>0</v>
      </c>
      <c r="V333" s="43">
        <v>0</v>
      </c>
      <c r="W333" s="43">
        <v>0</v>
      </c>
      <c r="X333" s="43">
        <v>0</v>
      </c>
      <c r="Y333" s="43">
        <v>0</v>
      </c>
      <c r="Z333" s="43">
        <v>0</v>
      </c>
      <c r="AA333" s="43">
        <v>0</v>
      </c>
    </row>
    <row r="334" spans="1:27" x14ac:dyDescent="0.25">
      <c r="A334" s="115" t="s">
        <v>47</v>
      </c>
      <c r="B334" s="115" t="s">
        <v>12</v>
      </c>
      <c r="C334" s="115" t="s">
        <v>611</v>
      </c>
      <c r="D334" s="43">
        <v>0</v>
      </c>
      <c r="E334" s="43">
        <v>0</v>
      </c>
      <c r="F334" s="43">
        <v>0</v>
      </c>
      <c r="G334" s="43">
        <v>0</v>
      </c>
      <c r="H334" s="43">
        <v>0</v>
      </c>
      <c r="I334" s="43">
        <v>0</v>
      </c>
      <c r="J334" s="43">
        <v>0</v>
      </c>
      <c r="K334" s="43">
        <v>0</v>
      </c>
      <c r="L334" s="43">
        <v>0</v>
      </c>
      <c r="M334" s="43">
        <v>0</v>
      </c>
      <c r="N334" s="43">
        <v>0</v>
      </c>
      <c r="O334" s="43">
        <v>0</v>
      </c>
      <c r="P334" s="43">
        <v>0</v>
      </c>
      <c r="Q334" s="43">
        <v>0</v>
      </c>
      <c r="R334" s="43">
        <v>0</v>
      </c>
      <c r="S334" s="43">
        <v>0</v>
      </c>
      <c r="T334" s="43">
        <v>0</v>
      </c>
      <c r="U334" s="43">
        <v>0</v>
      </c>
      <c r="V334" s="43">
        <v>0</v>
      </c>
      <c r="W334" s="43">
        <v>0</v>
      </c>
      <c r="X334" s="43">
        <v>0</v>
      </c>
      <c r="Y334" s="43">
        <v>0</v>
      </c>
      <c r="Z334" s="43">
        <v>0</v>
      </c>
      <c r="AA334" s="43">
        <v>0</v>
      </c>
    </row>
    <row r="335" spans="1:27" x14ac:dyDescent="0.25">
      <c r="A335" s="115" t="s">
        <v>47</v>
      </c>
      <c r="B335" s="115" t="s">
        <v>12</v>
      </c>
      <c r="C335" s="115" t="s">
        <v>612</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c r="Z335" s="43">
        <v>0</v>
      </c>
      <c r="AA335" s="43">
        <v>0</v>
      </c>
    </row>
    <row r="336" spans="1:27" x14ac:dyDescent="0.25">
      <c r="A336" s="115" t="s">
        <v>47</v>
      </c>
      <c r="B336" s="115" t="s">
        <v>12</v>
      </c>
      <c r="C336" s="115" t="s">
        <v>12</v>
      </c>
      <c r="D336" s="43">
        <v>12</v>
      </c>
      <c r="E336" s="43">
        <v>9</v>
      </c>
      <c r="F336" s="43">
        <v>9</v>
      </c>
      <c r="G336" s="43">
        <v>6</v>
      </c>
      <c r="H336" s="43">
        <v>6</v>
      </c>
      <c r="I336" s="43">
        <v>6</v>
      </c>
      <c r="J336" s="43">
        <v>6</v>
      </c>
      <c r="K336" s="43">
        <v>6</v>
      </c>
      <c r="L336" s="43">
        <v>0</v>
      </c>
      <c r="M336" s="43">
        <v>0</v>
      </c>
      <c r="N336" s="43">
        <v>0</v>
      </c>
      <c r="O336" s="43">
        <v>0</v>
      </c>
      <c r="P336" s="43">
        <v>0</v>
      </c>
      <c r="Q336" s="43">
        <v>0</v>
      </c>
      <c r="R336" s="43">
        <v>0</v>
      </c>
      <c r="S336" s="43">
        <v>0</v>
      </c>
      <c r="T336" s="43">
        <v>0</v>
      </c>
      <c r="U336" s="43">
        <v>0</v>
      </c>
      <c r="V336" s="43">
        <v>0</v>
      </c>
      <c r="W336" s="43">
        <v>0</v>
      </c>
      <c r="X336" s="43">
        <v>0</v>
      </c>
      <c r="Y336" s="43">
        <v>0</v>
      </c>
      <c r="Z336" s="43">
        <v>0</v>
      </c>
      <c r="AA336" s="43">
        <v>0</v>
      </c>
    </row>
    <row r="337" spans="1:27" x14ac:dyDescent="0.25">
      <c r="A337" s="115" t="s">
        <v>50</v>
      </c>
      <c r="B337" s="115" t="s">
        <v>615</v>
      </c>
      <c r="C337" s="115" t="s">
        <v>615</v>
      </c>
      <c r="D337" s="43">
        <v>3303</v>
      </c>
      <c r="E337" s="43">
        <v>3300</v>
      </c>
      <c r="F337" s="43">
        <v>3297</v>
      </c>
      <c r="G337" s="43">
        <v>3288</v>
      </c>
      <c r="H337" s="43">
        <v>3276</v>
      </c>
      <c r="I337" s="43">
        <v>3264</v>
      </c>
      <c r="J337" s="43">
        <v>3255</v>
      </c>
      <c r="K337" s="43">
        <v>3246</v>
      </c>
      <c r="L337" s="43">
        <v>3237</v>
      </c>
      <c r="M337" s="43">
        <v>3234</v>
      </c>
      <c r="N337" s="43">
        <v>3225</v>
      </c>
      <c r="O337" s="43">
        <v>3219</v>
      </c>
      <c r="P337" s="43">
        <v>3210</v>
      </c>
      <c r="Q337" s="43">
        <v>3201</v>
      </c>
      <c r="R337" s="43">
        <v>3189</v>
      </c>
      <c r="S337" s="43">
        <v>3177</v>
      </c>
      <c r="T337" s="43">
        <v>3168</v>
      </c>
      <c r="U337" s="43">
        <v>3159</v>
      </c>
      <c r="V337" s="43">
        <v>3147</v>
      </c>
      <c r="W337" s="43">
        <v>3138</v>
      </c>
      <c r="X337" s="43">
        <v>3129</v>
      </c>
      <c r="Y337" s="43">
        <v>3117</v>
      </c>
      <c r="Z337" s="43">
        <v>3108</v>
      </c>
      <c r="AA337" s="43">
        <v>3102</v>
      </c>
    </row>
    <row r="338" spans="1:27" x14ac:dyDescent="0.25">
      <c r="A338" s="115" t="s">
        <v>50</v>
      </c>
      <c r="B338" s="115" t="s">
        <v>615</v>
      </c>
      <c r="C338" s="115" t="s">
        <v>25</v>
      </c>
      <c r="D338" s="43">
        <v>0</v>
      </c>
      <c r="E338" s="43">
        <v>0</v>
      </c>
      <c r="F338" s="43">
        <v>6</v>
      </c>
      <c r="G338" s="43">
        <v>15</v>
      </c>
      <c r="H338" s="43">
        <v>27</v>
      </c>
      <c r="I338" s="43">
        <v>36</v>
      </c>
      <c r="J338" s="43">
        <v>51</v>
      </c>
      <c r="K338" s="43">
        <v>57</v>
      </c>
      <c r="L338" s="43">
        <v>63</v>
      </c>
      <c r="M338" s="43">
        <v>69</v>
      </c>
      <c r="N338" s="43">
        <v>75</v>
      </c>
      <c r="O338" s="43">
        <v>84</v>
      </c>
      <c r="P338" s="43">
        <v>93</v>
      </c>
      <c r="Q338" s="43">
        <v>102</v>
      </c>
      <c r="R338" s="43">
        <v>117</v>
      </c>
      <c r="S338" s="43">
        <v>129</v>
      </c>
      <c r="T338" s="43">
        <v>135</v>
      </c>
      <c r="U338" s="43">
        <v>144</v>
      </c>
      <c r="V338" s="43">
        <v>156</v>
      </c>
      <c r="W338" s="43">
        <v>168</v>
      </c>
      <c r="X338" s="43">
        <v>177</v>
      </c>
      <c r="Y338" s="43">
        <v>186</v>
      </c>
      <c r="Z338" s="43">
        <v>195</v>
      </c>
      <c r="AA338" s="43">
        <v>201</v>
      </c>
    </row>
    <row r="339" spans="1:27" x14ac:dyDescent="0.25">
      <c r="A339" s="115" t="s">
        <v>50</v>
      </c>
      <c r="B339" s="115" t="s">
        <v>4</v>
      </c>
      <c r="C339" s="115" t="s">
        <v>25</v>
      </c>
      <c r="D339" s="43">
        <v>1827</v>
      </c>
      <c r="E339" s="43">
        <v>1827</v>
      </c>
      <c r="F339" s="43">
        <v>1827</v>
      </c>
      <c r="G339" s="43">
        <v>1827</v>
      </c>
      <c r="H339" s="43">
        <v>1827</v>
      </c>
      <c r="I339" s="43">
        <v>1827</v>
      </c>
      <c r="J339" s="43">
        <v>1827</v>
      </c>
      <c r="K339" s="43">
        <v>1827</v>
      </c>
      <c r="L339" s="43">
        <v>1827</v>
      </c>
      <c r="M339" s="43">
        <v>1824</v>
      </c>
      <c r="N339" s="43">
        <v>1827</v>
      </c>
      <c r="O339" s="43">
        <v>1824</v>
      </c>
      <c r="P339" s="43">
        <v>1824</v>
      </c>
      <c r="Q339" s="43">
        <v>1824</v>
      </c>
      <c r="R339" s="43">
        <v>1827</v>
      </c>
      <c r="S339" s="43">
        <v>1827</v>
      </c>
      <c r="T339" s="43">
        <v>1824</v>
      </c>
      <c r="U339" s="43">
        <v>1824</v>
      </c>
      <c r="V339" s="43">
        <v>1824</v>
      </c>
      <c r="W339" s="43">
        <v>1824</v>
      </c>
      <c r="X339" s="43">
        <v>1827</v>
      </c>
      <c r="Y339" s="43">
        <v>1827</v>
      </c>
      <c r="Z339" s="43">
        <v>1824</v>
      </c>
      <c r="AA339" s="43">
        <v>1827</v>
      </c>
    </row>
    <row r="340" spans="1:27" x14ac:dyDescent="0.25">
      <c r="A340" s="115" t="s">
        <v>50</v>
      </c>
      <c r="B340" s="115" t="s">
        <v>18</v>
      </c>
      <c r="C340" s="115" t="s">
        <v>615</v>
      </c>
      <c r="D340" s="43">
        <v>0</v>
      </c>
      <c r="E340" s="43">
        <v>0</v>
      </c>
      <c r="F340" s="43">
        <v>0</v>
      </c>
      <c r="G340" s="43">
        <v>0</v>
      </c>
      <c r="H340" s="43">
        <v>0</v>
      </c>
      <c r="I340" s="43">
        <v>0</v>
      </c>
      <c r="J340" s="43">
        <v>0</v>
      </c>
      <c r="K340" s="43">
        <v>0</v>
      </c>
      <c r="L340" s="43">
        <v>6</v>
      </c>
      <c r="M340" s="43">
        <v>6</v>
      </c>
      <c r="N340" s="43">
        <v>6</v>
      </c>
      <c r="O340" s="43">
        <v>6</v>
      </c>
      <c r="P340" s="43">
        <v>6</v>
      </c>
      <c r="Q340" s="43">
        <v>6</v>
      </c>
      <c r="R340" s="43">
        <v>6</v>
      </c>
      <c r="S340" s="43">
        <v>6</v>
      </c>
      <c r="T340" s="43">
        <v>6</v>
      </c>
      <c r="U340" s="43">
        <v>9</v>
      </c>
      <c r="V340" s="43">
        <v>9</v>
      </c>
      <c r="W340" s="43">
        <v>9</v>
      </c>
      <c r="X340" s="43">
        <v>9</v>
      </c>
      <c r="Y340" s="43">
        <v>9</v>
      </c>
      <c r="Z340" s="43">
        <v>9</v>
      </c>
      <c r="AA340" s="43">
        <v>12</v>
      </c>
    </row>
    <row r="341" spans="1:27" x14ac:dyDescent="0.25">
      <c r="A341" s="115" t="s">
        <v>50</v>
      </c>
      <c r="B341" s="115" t="s">
        <v>18</v>
      </c>
      <c r="C341" s="115" t="s">
        <v>25</v>
      </c>
      <c r="D341" s="43">
        <v>0</v>
      </c>
      <c r="E341" s="43">
        <v>0</v>
      </c>
      <c r="F341" s="43">
        <v>0</v>
      </c>
      <c r="G341" s="43">
        <v>0</v>
      </c>
      <c r="H341" s="43">
        <v>0</v>
      </c>
      <c r="I341" s="43">
        <v>0</v>
      </c>
      <c r="J341" s="43">
        <v>0</v>
      </c>
      <c r="K341" s="43">
        <v>0</v>
      </c>
      <c r="L341" s="43">
        <v>0</v>
      </c>
      <c r="M341" s="43">
        <v>0</v>
      </c>
      <c r="N341" s="43">
        <v>0</v>
      </c>
      <c r="O341" s="43">
        <v>0</v>
      </c>
      <c r="P341" s="43">
        <v>0</v>
      </c>
      <c r="Q341" s="43">
        <v>6</v>
      </c>
      <c r="R341" s="43">
        <v>9</v>
      </c>
      <c r="S341" s="43">
        <v>6</v>
      </c>
      <c r="T341" s="43">
        <v>9</v>
      </c>
      <c r="U341" s="43">
        <v>9</v>
      </c>
      <c r="V341" s="43">
        <v>9</v>
      </c>
      <c r="W341" s="43">
        <v>9</v>
      </c>
      <c r="X341" s="43">
        <v>9</v>
      </c>
      <c r="Y341" s="43">
        <v>12</v>
      </c>
      <c r="Z341" s="43">
        <v>12</v>
      </c>
      <c r="AA341" s="43">
        <v>12</v>
      </c>
    </row>
    <row r="342" spans="1:27" x14ac:dyDescent="0.25">
      <c r="A342" s="115" t="s">
        <v>50</v>
      </c>
      <c r="B342" s="115" t="s">
        <v>18</v>
      </c>
      <c r="C342" s="115" t="s">
        <v>620</v>
      </c>
      <c r="D342" s="43">
        <v>0</v>
      </c>
      <c r="E342" s="43">
        <v>21</v>
      </c>
      <c r="F342" s="43">
        <v>18</v>
      </c>
      <c r="G342" s="43">
        <v>18</v>
      </c>
      <c r="H342" s="43">
        <v>21</v>
      </c>
      <c r="I342" s="43">
        <v>15</v>
      </c>
      <c r="J342" s="43">
        <v>15</v>
      </c>
      <c r="K342" s="43">
        <v>15</v>
      </c>
      <c r="L342" s="43">
        <v>12</v>
      </c>
      <c r="M342" s="43">
        <v>15</v>
      </c>
      <c r="N342" s="43">
        <v>18</v>
      </c>
      <c r="O342" s="43">
        <v>15</v>
      </c>
      <c r="P342" s="43">
        <v>18</v>
      </c>
      <c r="Q342" s="43">
        <v>15</v>
      </c>
      <c r="R342" s="43">
        <v>21</v>
      </c>
      <c r="S342" s="43">
        <v>24</v>
      </c>
      <c r="T342" s="43">
        <v>15</v>
      </c>
      <c r="U342" s="43">
        <v>12</v>
      </c>
      <c r="V342" s="43">
        <v>24</v>
      </c>
      <c r="W342" s="43">
        <v>15</v>
      </c>
      <c r="X342" s="43">
        <v>18</v>
      </c>
      <c r="Y342" s="43">
        <v>18</v>
      </c>
      <c r="Z342" s="43">
        <v>24</v>
      </c>
      <c r="AA342" s="43">
        <v>15</v>
      </c>
    </row>
    <row r="343" spans="1:27" x14ac:dyDescent="0.25">
      <c r="A343" s="115" t="s">
        <v>50</v>
      </c>
      <c r="B343" s="115" t="s">
        <v>18</v>
      </c>
      <c r="C343" s="115" t="s">
        <v>619</v>
      </c>
      <c r="D343" s="43">
        <v>618</v>
      </c>
      <c r="E343" s="43">
        <v>531</v>
      </c>
      <c r="F343" s="43">
        <v>483</v>
      </c>
      <c r="G343" s="43">
        <v>471</v>
      </c>
      <c r="H343" s="43">
        <v>435</v>
      </c>
      <c r="I343" s="43">
        <v>420</v>
      </c>
      <c r="J343" s="43">
        <v>396</v>
      </c>
      <c r="K343" s="43">
        <v>387</v>
      </c>
      <c r="L343" s="43">
        <v>384</v>
      </c>
      <c r="M343" s="43">
        <v>375</v>
      </c>
      <c r="N343" s="43">
        <v>366</v>
      </c>
      <c r="O343" s="43">
        <v>357</v>
      </c>
      <c r="P343" s="43">
        <v>363</v>
      </c>
      <c r="Q343" s="43">
        <v>348</v>
      </c>
      <c r="R343" s="43">
        <v>333</v>
      </c>
      <c r="S343" s="43">
        <v>318</v>
      </c>
      <c r="T343" s="43">
        <v>315</v>
      </c>
      <c r="U343" s="43">
        <v>312</v>
      </c>
      <c r="V343" s="43">
        <v>306</v>
      </c>
      <c r="W343" s="43">
        <v>312</v>
      </c>
      <c r="X343" s="43">
        <v>303</v>
      </c>
      <c r="Y343" s="43">
        <v>300</v>
      </c>
      <c r="Z343" s="43">
        <v>291</v>
      </c>
      <c r="AA343" s="43">
        <v>303</v>
      </c>
    </row>
    <row r="344" spans="1:27" x14ac:dyDescent="0.25">
      <c r="A344" s="115" t="s">
        <v>50</v>
      </c>
      <c r="B344" s="115" t="s">
        <v>18</v>
      </c>
      <c r="C344" s="115" t="s">
        <v>10</v>
      </c>
      <c r="D344" s="43">
        <v>0</v>
      </c>
      <c r="E344" s="43">
        <v>0</v>
      </c>
      <c r="F344" s="43">
        <v>0</v>
      </c>
      <c r="G344" s="43">
        <v>0</v>
      </c>
      <c r="H344" s="43">
        <v>0</v>
      </c>
      <c r="I344" s="43">
        <v>0</v>
      </c>
      <c r="J344" s="43">
        <v>0</v>
      </c>
      <c r="K344" s="43">
        <v>0</v>
      </c>
      <c r="L344" s="43">
        <v>0</v>
      </c>
      <c r="M344" s="43">
        <v>0</v>
      </c>
      <c r="N344" s="43">
        <v>0</v>
      </c>
      <c r="O344" s="43">
        <v>0</v>
      </c>
      <c r="P344" s="43">
        <v>0</v>
      </c>
      <c r="Q344" s="43">
        <v>0</v>
      </c>
      <c r="R344" s="43">
        <v>0</v>
      </c>
      <c r="S344" s="43">
        <v>0</v>
      </c>
      <c r="T344" s="43">
        <v>0</v>
      </c>
      <c r="U344" s="43">
        <v>0</v>
      </c>
      <c r="V344" s="43">
        <v>0</v>
      </c>
      <c r="W344" s="43">
        <v>0</v>
      </c>
      <c r="X344" s="43">
        <v>0</v>
      </c>
      <c r="Y344" s="43">
        <v>0</v>
      </c>
      <c r="Z344" s="43">
        <v>0</v>
      </c>
      <c r="AA344" s="43">
        <v>0</v>
      </c>
    </row>
    <row r="345" spans="1:27" x14ac:dyDescent="0.25">
      <c r="A345" s="115" t="s">
        <v>50</v>
      </c>
      <c r="B345" s="115" t="s">
        <v>18</v>
      </c>
      <c r="C345" s="115" t="s">
        <v>123</v>
      </c>
      <c r="D345" s="43">
        <v>0</v>
      </c>
      <c r="E345" s="43">
        <v>9</v>
      </c>
      <c r="F345" s="43">
        <v>15</v>
      </c>
      <c r="G345" s="43">
        <v>15</v>
      </c>
      <c r="H345" s="43">
        <v>21</v>
      </c>
      <c r="I345" s="43">
        <v>21</v>
      </c>
      <c r="J345" s="43">
        <v>21</v>
      </c>
      <c r="K345" s="43">
        <v>15</v>
      </c>
      <c r="L345" s="43">
        <v>21</v>
      </c>
      <c r="M345" s="43">
        <v>21</v>
      </c>
      <c r="N345" s="43">
        <v>21</v>
      </c>
      <c r="O345" s="43">
        <v>21</v>
      </c>
      <c r="P345" s="43">
        <v>24</v>
      </c>
      <c r="Q345" s="43">
        <v>27</v>
      </c>
      <c r="R345" s="43">
        <v>36</v>
      </c>
      <c r="S345" s="43">
        <v>30</v>
      </c>
      <c r="T345" s="43">
        <v>36</v>
      </c>
      <c r="U345" s="43">
        <v>39</v>
      </c>
      <c r="V345" s="43">
        <v>39</v>
      </c>
      <c r="W345" s="43">
        <v>39</v>
      </c>
      <c r="X345" s="43">
        <v>42</v>
      </c>
      <c r="Y345" s="43">
        <v>42</v>
      </c>
      <c r="Z345" s="43">
        <v>51</v>
      </c>
      <c r="AA345" s="43">
        <v>51</v>
      </c>
    </row>
    <row r="346" spans="1:27" x14ac:dyDescent="0.25">
      <c r="A346" s="115" t="s">
        <v>50</v>
      </c>
      <c r="B346" s="115" t="s">
        <v>18</v>
      </c>
      <c r="C346" s="115" t="s">
        <v>618</v>
      </c>
      <c r="D346" s="43">
        <v>0</v>
      </c>
      <c r="E346" s="43">
        <v>63</v>
      </c>
      <c r="F346" s="43">
        <v>105</v>
      </c>
      <c r="G346" s="43">
        <v>120</v>
      </c>
      <c r="H346" s="43">
        <v>147</v>
      </c>
      <c r="I346" s="43">
        <v>162</v>
      </c>
      <c r="J346" s="43">
        <v>177</v>
      </c>
      <c r="K346" s="43">
        <v>192</v>
      </c>
      <c r="L346" s="43">
        <v>195</v>
      </c>
      <c r="M346" s="43">
        <v>198</v>
      </c>
      <c r="N346" s="43">
        <v>204</v>
      </c>
      <c r="O346" s="43">
        <v>210</v>
      </c>
      <c r="P346" s="43">
        <v>204</v>
      </c>
      <c r="Q346" s="43">
        <v>213</v>
      </c>
      <c r="R346" s="43">
        <v>213</v>
      </c>
      <c r="S346" s="43">
        <v>225</v>
      </c>
      <c r="T346" s="43">
        <v>228</v>
      </c>
      <c r="U346" s="43">
        <v>237</v>
      </c>
      <c r="V346" s="43">
        <v>234</v>
      </c>
      <c r="W346" s="43">
        <v>225</v>
      </c>
      <c r="X346" s="43">
        <v>228</v>
      </c>
      <c r="Y346" s="43">
        <v>228</v>
      </c>
      <c r="Z346" s="43">
        <v>225</v>
      </c>
      <c r="AA346" s="43">
        <v>225</v>
      </c>
    </row>
    <row r="347" spans="1:27" x14ac:dyDescent="0.25">
      <c r="A347" s="115" t="s">
        <v>50</v>
      </c>
      <c r="B347" s="115" t="s">
        <v>18</v>
      </c>
      <c r="C347" s="115" t="s">
        <v>8</v>
      </c>
      <c r="D347" s="43">
        <v>0</v>
      </c>
      <c r="E347" s="43">
        <v>0</v>
      </c>
      <c r="F347" s="43">
        <v>0</v>
      </c>
      <c r="G347" s="43">
        <v>0</v>
      </c>
      <c r="H347" s="43">
        <v>6</v>
      </c>
      <c r="I347" s="43">
        <v>0</v>
      </c>
      <c r="J347" s="43">
        <v>6</v>
      </c>
      <c r="K347" s="43">
        <v>0</v>
      </c>
      <c r="L347" s="43">
        <v>0</v>
      </c>
      <c r="M347" s="43">
        <v>6</v>
      </c>
      <c r="N347" s="43">
        <v>0</v>
      </c>
      <c r="O347" s="43">
        <v>9</v>
      </c>
      <c r="P347" s="43">
        <v>0</v>
      </c>
      <c r="Q347" s="43">
        <v>9</v>
      </c>
      <c r="R347" s="43">
        <v>9</v>
      </c>
      <c r="S347" s="43">
        <v>9</v>
      </c>
      <c r="T347" s="43">
        <v>12</v>
      </c>
      <c r="U347" s="43">
        <v>12</v>
      </c>
      <c r="V347" s="43">
        <v>9</v>
      </c>
      <c r="W347" s="43">
        <v>9</v>
      </c>
      <c r="X347" s="43">
        <v>15</v>
      </c>
      <c r="Y347" s="43">
        <v>18</v>
      </c>
      <c r="Z347" s="43">
        <v>18</v>
      </c>
      <c r="AA347" s="43">
        <v>21</v>
      </c>
    </row>
    <row r="348" spans="1:27" x14ac:dyDescent="0.25">
      <c r="A348" s="115" t="s">
        <v>50</v>
      </c>
      <c r="B348" s="115" t="s">
        <v>18</v>
      </c>
      <c r="C348" s="115" t="s">
        <v>611</v>
      </c>
      <c r="D348" s="43">
        <v>9</v>
      </c>
      <c r="E348" s="43">
        <v>9</v>
      </c>
      <c r="F348" s="43">
        <v>12</v>
      </c>
      <c r="G348" s="43">
        <v>6</v>
      </c>
      <c r="H348" s="43">
        <v>6</v>
      </c>
      <c r="I348" s="43">
        <v>12</v>
      </c>
      <c r="J348" s="43">
        <v>12</v>
      </c>
      <c r="K348" s="43">
        <v>12</v>
      </c>
      <c r="L348" s="43">
        <v>12</v>
      </c>
      <c r="M348" s="43">
        <v>12</v>
      </c>
      <c r="N348" s="43">
        <v>15</v>
      </c>
      <c r="O348" s="43">
        <v>15</v>
      </c>
      <c r="P348" s="43">
        <v>15</v>
      </c>
      <c r="Q348" s="43">
        <v>15</v>
      </c>
      <c r="R348" s="43">
        <v>12</v>
      </c>
      <c r="S348" s="43">
        <v>9</v>
      </c>
      <c r="T348" s="43">
        <v>9</v>
      </c>
      <c r="U348" s="43">
        <v>9</v>
      </c>
      <c r="V348" s="43">
        <v>12</v>
      </c>
      <c r="W348" s="43">
        <v>9</v>
      </c>
      <c r="X348" s="43">
        <v>9</v>
      </c>
      <c r="Y348" s="43">
        <v>12</v>
      </c>
      <c r="Z348" s="43">
        <v>9</v>
      </c>
      <c r="AA348" s="43">
        <v>12</v>
      </c>
    </row>
    <row r="349" spans="1:27" x14ac:dyDescent="0.25">
      <c r="A349" s="115" t="s">
        <v>50</v>
      </c>
      <c r="B349" s="115" t="s">
        <v>18</v>
      </c>
      <c r="C349" s="115" t="s">
        <v>612</v>
      </c>
      <c r="D349" s="43">
        <v>21</v>
      </c>
      <c r="E349" s="43">
        <v>21</v>
      </c>
      <c r="F349" s="43">
        <v>15</v>
      </c>
      <c r="G349" s="43">
        <v>15</v>
      </c>
      <c r="H349" s="43">
        <v>12</v>
      </c>
      <c r="I349" s="43">
        <v>12</v>
      </c>
      <c r="J349" s="43">
        <v>15</v>
      </c>
      <c r="K349" s="43">
        <v>12</v>
      </c>
      <c r="L349" s="43">
        <v>12</v>
      </c>
      <c r="M349" s="43">
        <v>12</v>
      </c>
      <c r="N349" s="43">
        <v>12</v>
      </c>
      <c r="O349" s="43">
        <v>9</v>
      </c>
      <c r="P349" s="43">
        <v>12</v>
      </c>
      <c r="Q349" s="43">
        <v>12</v>
      </c>
      <c r="R349" s="43">
        <v>12</v>
      </c>
      <c r="S349" s="43">
        <v>18</v>
      </c>
      <c r="T349" s="43">
        <v>15</v>
      </c>
      <c r="U349" s="43">
        <v>15</v>
      </c>
      <c r="V349" s="43">
        <v>15</v>
      </c>
      <c r="W349" s="43">
        <v>21</v>
      </c>
      <c r="X349" s="43">
        <v>18</v>
      </c>
      <c r="Y349" s="43">
        <v>15</v>
      </c>
      <c r="Z349" s="43">
        <v>12</v>
      </c>
      <c r="AA349" s="43">
        <v>12</v>
      </c>
    </row>
    <row r="350" spans="1:27" x14ac:dyDescent="0.25">
      <c r="A350" s="115" t="s">
        <v>50</v>
      </c>
      <c r="B350" s="115" t="s">
        <v>18</v>
      </c>
      <c r="C350" s="115" t="s">
        <v>12</v>
      </c>
      <c r="D350" s="43">
        <v>18</v>
      </c>
      <c r="E350" s="43">
        <v>15</v>
      </c>
      <c r="F350" s="43">
        <v>18</v>
      </c>
      <c r="G350" s="43">
        <v>18</v>
      </c>
      <c r="H350" s="43">
        <v>21</v>
      </c>
      <c r="I350" s="43">
        <v>21</v>
      </c>
      <c r="J350" s="43">
        <v>21</v>
      </c>
      <c r="K350" s="43">
        <v>21</v>
      </c>
      <c r="L350" s="43">
        <v>21</v>
      </c>
      <c r="M350" s="43">
        <v>18</v>
      </c>
      <c r="N350" s="43">
        <v>18</v>
      </c>
      <c r="O350" s="43">
        <v>15</v>
      </c>
      <c r="P350" s="43">
        <v>15</v>
      </c>
      <c r="Q350" s="43">
        <v>18</v>
      </c>
      <c r="R350" s="43">
        <v>18</v>
      </c>
      <c r="S350" s="43">
        <v>18</v>
      </c>
      <c r="T350" s="43">
        <v>21</v>
      </c>
      <c r="U350" s="43">
        <v>15</v>
      </c>
      <c r="V350" s="43">
        <v>18</v>
      </c>
      <c r="W350" s="43">
        <v>21</v>
      </c>
      <c r="X350" s="43">
        <v>18</v>
      </c>
      <c r="Y350" s="43">
        <v>18</v>
      </c>
      <c r="Z350" s="43">
        <v>15</v>
      </c>
      <c r="AA350" s="43">
        <v>15</v>
      </c>
    </row>
    <row r="351" spans="1:27" x14ac:dyDescent="0.25">
      <c r="A351" s="115" t="s">
        <v>50</v>
      </c>
      <c r="B351" s="115" t="s">
        <v>616</v>
      </c>
      <c r="C351" s="115" t="s">
        <v>25</v>
      </c>
      <c r="D351" s="43">
        <v>0</v>
      </c>
      <c r="E351" s="43">
        <v>0</v>
      </c>
      <c r="F351" s="43">
        <v>0</v>
      </c>
      <c r="G351" s="43">
        <v>0</v>
      </c>
      <c r="H351" s="43">
        <v>0</v>
      </c>
      <c r="I351" s="43">
        <v>0</v>
      </c>
      <c r="J351" s="43">
        <v>0</v>
      </c>
      <c r="K351" s="43">
        <v>0</v>
      </c>
      <c r="L351" s="43">
        <v>0</v>
      </c>
      <c r="M351" s="43">
        <v>0</v>
      </c>
      <c r="N351" s="43">
        <v>0</v>
      </c>
      <c r="O351" s="43">
        <v>0</v>
      </c>
      <c r="P351" s="43">
        <v>0</v>
      </c>
      <c r="Q351" s="43">
        <v>0</v>
      </c>
      <c r="R351" s="43">
        <v>0</v>
      </c>
      <c r="S351" s="43">
        <v>0</v>
      </c>
      <c r="T351" s="43">
        <v>0</v>
      </c>
      <c r="U351" s="43">
        <v>0</v>
      </c>
      <c r="V351" s="43">
        <v>0</v>
      </c>
      <c r="W351" s="43">
        <v>0</v>
      </c>
      <c r="X351" s="43">
        <v>0</v>
      </c>
      <c r="Y351" s="43">
        <v>0</v>
      </c>
      <c r="Z351" s="43">
        <v>0</v>
      </c>
      <c r="AA351" s="43">
        <v>0</v>
      </c>
    </row>
    <row r="352" spans="1:27" x14ac:dyDescent="0.25">
      <c r="A352" s="115" t="s">
        <v>50</v>
      </c>
      <c r="B352" s="115" t="s">
        <v>616</v>
      </c>
      <c r="C352" s="115" t="s">
        <v>620</v>
      </c>
      <c r="D352" s="43">
        <v>0</v>
      </c>
      <c r="E352" s="43">
        <v>0</v>
      </c>
      <c r="F352" s="43">
        <v>0</v>
      </c>
      <c r="G352" s="43">
        <v>0</v>
      </c>
      <c r="H352" s="43">
        <v>0</v>
      </c>
      <c r="I352" s="43">
        <v>0</v>
      </c>
      <c r="J352" s="43">
        <v>0</v>
      </c>
      <c r="K352" s="43">
        <v>0</v>
      </c>
      <c r="L352" s="43">
        <v>0</v>
      </c>
      <c r="M352" s="43">
        <v>0</v>
      </c>
      <c r="N352" s="43">
        <v>0</v>
      </c>
      <c r="O352" s="43">
        <v>0</v>
      </c>
      <c r="P352" s="43">
        <v>0</v>
      </c>
      <c r="Q352" s="43">
        <v>0</v>
      </c>
      <c r="R352" s="43">
        <v>0</v>
      </c>
      <c r="S352" s="43">
        <v>0</v>
      </c>
      <c r="T352" s="43">
        <v>0</v>
      </c>
      <c r="U352" s="43">
        <v>0</v>
      </c>
      <c r="V352" s="43">
        <v>0</v>
      </c>
      <c r="W352" s="43">
        <v>0</v>
      </c>
      <c r="X352" s="43">
        <v>0</v>
      </c>
      <c r="Y352" s="43">
        <v>0</v>
      </c>
      <c r="Z352" s="43">
        <v>0</v>
      </c>
      <c r="AA352" s="43">
        <v>0</v>
      </c>
    </row>
    <row r="353" spans="1:27" x14ac:dyDescent="0.25">
      <c r="A353" s="115" t="s">
        <v>50</v>
      </c>
      <c r="B353" s="115" t="s">
        <v>616</v>
      </c>
      <c r="C353" s="115" t="s">
        <v>619</v>
      </c>
      <c r="D353" s="43">
        <v>0</v>
      </c>
      <c r="E353" s="43">
        <v>0</v>
      </c>
      <c r="F353" s="43">
        <v>0</v>
      </c>
      <c r="G353" s="43">
        <v>0</v>
      </c>
      <c r="H353" s="43">
        <v>0</v>
      </c>
      <c r="I353" s="43">
        <v>0</v>
      </c>
      <c r="J353" s="43">
        <v>0</v>
      </c>
      <c r="K353" s="43">
        <v>0</v>
      </c>
      <c r="L353" s="43">
        <v>0</v>
      </c>
      <c r="M353" s="43">
        <v>0</v>
      </c>
      <c r="N353" s="43">
        <v>0</v>
      </c>
      <c r="O353" s="43">
        <v>0</v>
      </c>
      <c r="P353" s="43">
        <v>0</v>
      </c>
      <c r="Q353" s="43">
        <v>6</v>
      </c>
      <c r="R353" s="43">
        <v>0</v>
      </c>
      <c r="S353" s="43">
        <v>6</v>
      </c>
      <c r="T353" s="43">
        <v>0</v>
      </c>
      <c r="U353" s="43">
        <v>6</v>
      </c>
      <c r="V353" s="43">
        <v>9</v>
      </c>
      <c r="W353" s="43">
        <v>6</v>
      </c>
      <c r="X353" s="43">
        <v>9</v>
      </c>
      <c r="Y353" s="43">
        <v>12</v>
      </c>
      <c r="Z353" s="43">
        <v>12</v>
      </c>
      <c r="AA353" s="43">
        <v>12</v>
      </c>
    </row>
    <row r="354" spans="1:27" x14ac:dyDescent="0.25">
      <c r="A354" s="115" t="s">
        <v>50</v>
      </c>
      <c r="B354" s="115" t="s">
        <v>616</v>
      </c>
      <c r="C354" s="115" t="s">
        <v>123</v>
      </c>
      <c r="D354" s="43">
        <v>0</v>
      </c>
      <c r="E354" s="43">
        <v>0</v>
      </c>
      <c r="F354" s="43">
        <v>0</v>
      </c>
      <c r="G354" s="43">
        <v>0</v>
      </c>
      <c r="H354" s="43">
        <v>0</v>
      </c>
      <c r="I354" s="43">
        <v>0</v>
      </c>
      <c r="J354" s="43">
        <v>0</v>
      </c>
      <c r="K354" s="43">
        <v>0</v>
      </c>
      <c r="L354" s="43">
        <v>0</v>
      </c>
      <c r="M354" s="43">
        <v>6</v>
      </c>
      <c r="N354" s="43">
        <v>0</v>
      </c>
      <c r="O354" s="43">
        <v>0</v>
      </c>
      <c r="P354" s="43">
        <v>0</v>
      </c>
      <c r="Q354" s="43">
        <v>0</v>
      </c>
      <c r="R354" s="43">
        <v>0</v>
      </c>
      <c r="S354" s="43">
        <v>0</v>
      </c>
      <c r="T354" s="43">
        <v>0</v>
      </c>
      <c r="U354" s="43">
        <v>0</v>
      </c>
      <c r="V354" s="43">
        <v>0</v>
      </c>
      <c r="W354" s="43">
        <v>0</v>
      </c>
      <c r="X354" s="43">
        <v>0</v>
      </c>
      <c r="Y354" s="43">
        <v>0</v>
      </c>
      <c r="Z354" s="43">
        <v>0</v>
      </c>
      <c r="AA354" s="43">
        <v>0</v>
      </c>
    </row>
    <row r="355" spans="1:27" x14ac:dyDescent="0.25">
      <c r="A355" s="115" t="s">
        <v>50</v>
      </c>
      <c r="B355" s="115" t="s">
        <v>616</v>
      </c>
      <c r="C355" s="115" t="s">
        <v>618</v>
      </c>
      <c r="D355" s="43">
        <v>0</v>
      </c>
      <c r="E355" s="43">
        <v>0</v>
      </c>
      <c r="F355" s="43">
        <v>0</v>
      </c>
      <c r="G355" s="43">
        <v>0</v>
      </c>
      <c r="H355" s="43">
        <v>6</v>
      </c>
      <c r="I355" s="43">
        <v>9</v>
      </c>
      <c r="J355" s="43">
        <v>12</v>
      </c>
      <c r="K355" s="43">
        <v>9</v>
      </c>
      <c r="L355" s="43">
        <v>9</v>
      </c>
      <c r="M355" s="43">
        <v>12</v>
      </c>
      <c r="N355" s="43">
        <v>15</v>
      </c>
      <c r="O355" s="43">
        <v>15</v>
      </c>
      <c r="P355" s="43">
        <v>12</v>
      </c>
      <c r="Q355" s="43">
        <v>9</v>
      </c>
      <c r="R355" s="43">
        <v>9</v>
      </c>
      <c r="S355" s="43">
        <v>9</v>
      </c>
      <c r="T355" s="43">
        <v>9</v>
      </c>
      <c r="U355" s="43">
        <v>9</v>
      </c>
      <c r="V355" s="43">
        <v>6</v>
      </c>
      <c r="W355" s="43">
        <v>9</v>
      </c>
      <c r="X355" s="43">
        <v>6</v>
      </c>
      <c r="Y355" s="43">
        <v>6</v>
      </c>
      <c r="Z355" s="43">
        <v>9</v>
      </c>
      <c r="AA355" s="43">
        <v>6</v>
      </c>
    </row>
    <row r="356" spans="1:27" x14ac:dyDescent="0.25">
      <c r="A356" s="115" t="s">
        <v>50</v>
      </c>
      <c r="B356" s="115" t="s">
        <v>616</v>
      </c>
      <c r="C356" s="115" t="s">
        <v>8</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c r="Z356" s="43">
        <v>0</v>
      </c>
      <c r="AA356" s="43">
        <v>0</v>
      </c>
    </row>
    <row r="357" spans="1:27" x14ac:dyDescent="0.25">
      <c r="A357" s="115" t="s">
        <v>50</v>
      </c>
      <c r="B357" s="115" t="s">
        <v>616</v>
      </c>
      <c r="C357" s="115" t="s">
        <v>611</v>
      </c>
      <c r="D357" s="43">
        <v>30</v>
      </c>
      <c r="E357" s="43">
        <v>24</v>
      </c>
      <c r="F357" s="43">
        <v>21</v>
      </c>
      <c r="G357" s="43">
        <v>24</v>
      </c>
      <c r="H357" s="43">
        <v>18</v>
      </c>
      <c r="I357" s="43">
        <v>18</v>
      </c>
      <c r="J357" s="43">
        <v>15</v>
      </c>
      <c r="K357" s="43">
        <v>15</v>
      </c>
      <c r="L357" s="43">
        <v>12</v>
      </c>
      <c r="M357" s="43">
        <v>0</v>
      </c>
      <c r="N357" s="43">
        <v>0</v>
      </c>
      <c r="O357" s="43">
        <v>0</v>
      </c>
      <c r="P357" s="43">
        <v>6</v>
      </c>
      <c r="Q357" s="43">
        <v>9</v>
      </c>
      <c r="R357" s="43">
        <v>9</v>
      </c>
      <c r="S357" s="43">
        <v>9</v>
      </c>
      <c r="T357" s="43">
        <v>9</v>
      </c>
      <c r="U357" s="43">
        <v>9</v>
      </c>
      <c r="V357" s="43">
        <v>9</v>
      </c>
      <c r="W357" s="43">
        <v>9</v>
      </c>
      <c r="X357" s="43">
        <v>6</v>
      </c>
      <c r="Y357" s="43">
        <v>0</v>
      </c>
      <c r="Z357" s="43">
        <v>0</v>
      </c>
      <c r="AA357" s="43">
        <v>0</v>
      </c>
    </row>
    <row r="358" spans="1:27" x14ac:dyDescent="0.25">
      <c r="A358" s="115" t="s">
        <v>50</v>
      </c>
      <c r="B358" s="115" t="s">
        <v>616</v>
      </c>
      <c r="C358" s="115" t="s">
        <v>612</v>
      </c>
      <c r="D358" s="43">
        <v>0</v>
      </c>
      <c r="E358" s="43">
        <v>0</v>
      </c>
      <c r="F358" s="43">
        <v>0</v>
      </c>
      <c r="G358" s="43">
        <v>0</v>
      </c>
      <c r="H358" s="43">
        <v>0</v>
      </c>
      <c r="I358" s="43">
        <v>0</v>
      </c>
      <c r="J358" s="43">
        <v>0</v>
      </c>
      <c r="K358" s="43">
        <v>0</v>
      </c>
      <c r="L358" s="43">
        <v>0</v>
      </c>
      <c r="M358" s="43">
        <v>0</v>
      </c>
      <c r="N358" s="43">
        <v>0</v>
      </c>
      <c r="O358" s="43">
        <v>0</v>
      </c>
      <c r="P358" s="43">
        <v>0</v>
      </c>
      <c r="Q358" s="43">
        <v>0</v>
      </c>
      <c r="R358" s="43">
        <v>0</v>
      </c>
      <c r="S358" s="43">
        <v>0</v>
      </c>
      <c r="T358" s="43">
        <v>0</v>
      </c>
      <c r="U358" s="43">
        <v>0</v>
      </c>
      <c r="V358" s="43">
        <v>0</v>
      </c>
      <c r="W358" s="43">
        <v>0</v>
      </c>
      <c r="X358" s="43">
        <v>0</v>
      </c>
      <c r="Y358" s="43">
        <v>0</v>
      </c>
      <c r="Z358" s="43">
        <v>0</v>
      </c>
      <c r="AA358" s="43">
        <v>0</v>
      </c>
    </row>
    <row r="359" spans="1:27" x14ac:dyDescent="0.25">
      <c r="A359" s="115" t="s">
        <v>50</v>
      </c>
      <c r="B359" s="115" t="s">
        <v>616</v>
      </c>
      <c r="C359" s="115" t="s">
        <v>12</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c r="Z359" s="43">
        <v>0</v>
      </c>
      <c r="AA359" s="43">
        <v>0</v>
      </c>
    </row>
    <row r="360" spans="1:27" x14ac:dyDescent="0.25">
      <c r="A360" s="115" t="s">
        <v>50</v>
      </c>
      <c r="B360" s="115" t="s">
        <v>10</v>
      </c>
      <c r="C360" s="115" t="s">
        <v>615</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c r="Z360" s="43">
        <v>0</v>
      </c>
      <c r="AA360" s="43">
        <v>0</v>
      </c>
    </row>
    <row r="361" spans="1:27" x14ac:dyDescent="0.25">
      <c r="A361" s="115" t="s">
        <v>50</v>
      </c>
      <c r="B361" s="115" t="s">
        <v>10</v>
      </c>
      <c r="C361" s="115" t="s">
        <v>25</v>
      </c>
      <c r="D361" s="43">
        <v>0</v>
      </c>
      <c r="E361" s="43">
        <v>0</v>
      </c>
      <c r="F361" s="43">
        <v>0</v>
      </c>
      <c r="G361" s="43">
        <v>0</v>
      </c>
      <c r="H361" s="43">
        <v>0</v>
      </c>
      <c r="I361" s="43">
        <v>0</v>
      </c>
      <c r="J361" s="43">
        <v>0</v>
      </c>
      <c r="K361" s="43">
        <v>0</v>
      </c>
      <c r="L361" s="43">
        <v>0</v>
      </c>
      <c r="M361" s="43">
        <v>0</v>
      </c>
      <c r="N361" s="43">
        <v>0</v>
      </c>
      <c r="O361" s="43">
        <v>0</v>
      </c>
      <c r="P361" s="43">
        <v>0</v>
      </c>
      <c r="Q361" s="43">
        <v>0</v>
      </c>
      <c r="R361" s="43">
        <v>0</v>
      </c>
      <c r="S361" s="43">
        <v>0</v>
      </c>
      <c r="T361" s="43">
        <v>0</v>
      </c>
      <c r="U361" s="43">
        <v>0</v>
      </c>
      <c r="V361" s="43">
        <v>0</v>
      </c>
      <c r="W361" s="43">
        <v>0</v>
      </c>
      <c r="X361" s="43">
        <v>0</v>
      </c>
      <c r="Y361" s="43">
        <v>6</v>
      </c>
      <c r="Z361" s="43">
        <v>6</v>
      </c>
      <c r="AA361" s="43">
        <v>9</v>
      </c>
    </row>
    <row r="362" spans="1:27" x14ac:dyDescent="0.25">
      <c r="A362" s="115" t="s">
        <v>50</v>
      </c>
      <c r="B362" s="115" t="s">
        <v>10</v>
      </c>
      <c r="C362" s="115" t="s">
        <v>620</v>
      </c>
      <c r="D362" s="43">
        <v>0</v>
      </c>
      <c r="E362" s="43">
        <v>0</v>
      </c>
      <c r="F362" s="43">
        <v>0</v>
      </c>
      <c r="G362" s="43">
        <v>0</v>
      </c>
      <c r="H362" s="43">
        <v>0</v>
      </c>
      <c r="I362" s="43">
        <v>0</v>
      </c>
      <c r="J362" s="43">
        <v>0</v>
      </c>
      <c r="K362" s="43">
        <v>0</v>
      </c>
      <c r="L362" s="43">
        <v>0</v>
      </c>
      <c r="M362" s="43">
        <v>0</v>
      </c>
      <c r="N362" s="43">
        <v>0</v>
      </c>
      <c r="O362" s="43">
        <v>0</v>
      </c>
      <c r="P362" s="43">
        <v>0</v>
      </c>
      <c r="Q362" s="43">
        <v>0</v>
      </c>
      <c r="R362" s="43">
        <v>0</v>
      </c>
      <c r="S362" s="43">
        <v>0</v>
      </c>
      <c r="T362" s="43">
        <v>0</v>
      </c>
      <c r="U362" s="43">
        <v>0</v>
      </c>
      <c r="V362" s="43">
        <v>0</v>
      </c>
      <c r="W362" s="43">
        <v>0</v>
      </c>
      <c r="X362" s="43">
        <v>0</v>
      </c>
      <c r="Y362" s="43">
        <v>0</v>
      </c>
      <c r="Z362" s="43">
        <v>0</v>
      </c>
      <c r="AA362" s="43">
        <v>0</v>
      </c>
    </row>
    <row r="363" spans="1:27" x14ac:dyDescent="0.25">
      <c r="A363" s="115" t="s">
        <v>50</v>
      </c>
      <c r="B363" s="115" t="s">
        <v>10</v>
      </c>
      <c r="C363" s="115" t="s">
        <v>619</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c r="Z363" s="43">
        <v>0</v>
      </c>
      <c r="AA363" s="43">
        <v>0</v>
      </c>
    </row>
    <row r="364" spans="1:27" x14ac:dyDescent="0.25">
      <c r="A364" s="115" t="s">
        <v>50</v>
      </c>
      <c r="B364" s="115" t="s">
        <v>10</v>
      </c>
      <c r="C364" s="115" t="s">
        <v>10</v>
      </c>
      <c r="D364" s="43">
        <v>378</v>
      </c>
      <c r="E364" s="43">
        <v>312</v>
      </c>
      <c r="F364" s="43">
        <v>249</v>
      </c>
      <c r="G364" s="43">
        <v>210</v>
      </c>
      <c r="H364" s="43">
        <v>180</v>
      </c>
      <c r="I364" s="43">
        <v>162</v>
      </c>
      <c r="J364" s="43">
        <v>153</v>
      </c>
      <c r="K364" s="43">
        <v>147</v>
      </c>
      <c r="L364" s="43">
        <v>132</v>
      </c>
      <c r="M364" s="43">
        <v>123</v>
      </c>
      <c r="N364" s="43">
        <v>114</v>
      </c>
      <c r="O364" s="43">
        <v>105</v>
      </c>
      <c r="P364" s="43">
        <v>105</v>
      </c>
      <c r="Q364" s="43">
        <v>105</v>
      </c>
      <c r="R364" s="43">
        <v>108</v>
      </c>
      <c r="S364" s="43">
        <v>102</v>
      </c>
      <c r="T364" s="43">
        <v>99</v>
      </c>
      <c r="U364" s="43">
        <v>99</v>
      </c>
      <c r="V364" s="43">
        <v>102</v>
      </c>
      <c r="W364" s="43">
        <v>105</v>
      </c>
      <c r="X364" s="43">
        <v>99</v>
      </c>
      <c r="Y364" s="43">
        <v>96</v>
      </c>
      <c r="Z364" s="43">
        <v>93</v>
      </c>
      <c r="AA364" s="43">
        <v>84</v>
      </c>
    </row>
    <row r="365" spans="1:27" x14ac:dyDescent="0.25">
      <c r="A365" s="115" t="s">
        <v>50</v>
      </c>
      <c r="B365" s="115" t="s">
        <v>10</v>
      </c>
      <c r="C365" s="115" t="s">
        <v>123</v>
      </c>
      <c r="D365" s="43">
        <v>0</v>
      </c>
      <c r="E365" s="43">
        <v>0</v>
      </c>
      <c r="F365" s="43">
        <v>6</v>
      </c>
      <c r="G365" s="43">
        <v>6</v>
      </c>
      <c r="H365" s="43">
        <v>6</v>
      </c>
      <c r="I365" s="43">
        <v>0</v>
      </c>
      <c r="J365" s="43">
        <v>0</v>
      </c>
      <c r="K365" s="43">
        <v>6</v>
      </c>
      <c r="L365" s="43">
        <v>6</v>
      </c>
      <c r="M365" s="43">
        <v>9</v>
      </c>
      <c r="N365" s="43">
        <v>9</v>
      </c>
      <c r="O365" s="43">
        <v>9</v>
      </c>
      <c r="P365" s="43">
        <v>9</v>
      </c>
      <c r="Q365" s="43">
        <v>9</v>
      </c>
      <c r="R365" s="43">
        <v>6</v>
      </c>
      <c r="S365" s="43">
        <v>6</v>
      </c>
      <c r="T365" s="43">
        <v>9</v>
      </c>
      <c r="U365" s="43">
        <v>6</v>
      </c>
      <c r="V365" s="43">
        <v>6</v>
      </c>
      <c r="W365" s="43">
        <v>0</v>
      </c>
      <c r="X365" s="43">
        <v>0</v>
      </c>
      <c r="Y365" s="43">
        <v>6</v>
      </c>
      <c r="Z365" s="43">
        <v>6</v>
      </c>
      <c r="AA365" s="43">
        <v>6</v>
      </c>
    </row>
    <row r="366" spans="1:27" x14ac:dyDescent="0.25">
      <c r="A366" s="115" t="s">
        <v>50</v>
      </c>
      <c r="B366" s="115" t="s">
        <v>10</v>
      </c>
      <c r="C366" s="115" t="s">
        <v>618</v>
      </c>
      <c r="D366" s="43">
        <v>0</v>
      </c>
      <c r="E366" s="43">
        <v>66</v>
      </c>
      <c r="F366" s="43">
        <v>123</v>
      </c>
      <c r="G366" s="43">
        <v>165</v>
      </c>
      <c r="H366" s="43">
        <v>198</v>
      </c>
      <c r="I366" s="43">
        <v>216</v>
      </c>
      <c r="J366" s="43">
        <v>225</v>
      </c>
      <c r="K366" s="43">
        <v>228</v>
      </c>
      <c r="L366" s="43">
        <v>243</v>
      </c>
      <c r="M366" s="43">
        <v>246</v>
      </c>
      <c r="N366" s="43">
        <v>255</v>
      </c>
      <c r="O366" s="43">
        <v>264</v>
      </c>
      <c r="P366" s="43">
        <v>264</v>
      </c>
      <c r="Q366" s="43">
        <v>264</v>
      </c>
      <c r="R366" s="43">
        <v>264</v>
      </c>
      <c r="S366" s="43">
        <v>264</v>
      </c>
      <c r="T366" s="43">
        <v>264</v>
      </c>
      <c r="U366" s="43">
        <v>270</v>
      </c>
      <c r="V366" s="43">
        <v>264</v>
      </c>
      <c r="W366" s="43">
        <v>264</v>
      </c>
      <c r="X366" s="43">
        <v>267</v>
      </c>
      <c r="Y366" s="43">
        <v>267</v>
      </c>
      <c r="Z366" s="43">
        <v>267</v>
      </c>
      <c r="AA366" s="43">
        <v>273</v>
      </c>
    </row>
    <row r="367" spans="1:27" x14ac:dyDescent="0.25">
      <c r="A367" s="115" t="s">
        <v>50</v>
      </c>
      <c r="B367" s="115" t="s">
        <v>10</v>
      </c>
      <c r="C367" s="115" t="s">
        <v>8</v>
      </c>
      <c r="D367" s="43">
        <v>0</v>
      </c>
      <c r="E367" s="43">
        <v>0</v>
      </c>
      <c r="F367" s="43">
        <v>0</v>
      </c>
      <c r="G367" s="43">
        <v>0</v>
      </c>
      <c r="H367" s="43">
        <v>0</v>
      </c>
      <c r="I367" s="43">
        <v>0</v>
      </c>
      <c r="J367" s="43">
        <v>0</v>
      </c>
      <c r="K367" s="43">
        <v>0</v>
      </c>
      <c r="L367" s="43">
        <v>0</v>
      </c>
      <c r="M367" s="43">
        <v>0</v>
      </c>
      <c r="N367" s="43">
        <v>0</v>
      </c>
      <c r="O367" s="43">
        <v>0</v>
      </c>
      <c r="P367" s="43">
        <v>0</v>
      </c>
      <c r="Q367" s="43">
        <v>0</v>
      </c>
      <c r="R367" s="43">
        <v>0</v>
      </c>
      <c r="S367" s="43">
        <v>0</v>
      </c>
      <c r="T367" s="43">
        <v>0</v>
      </c>
      <c r="U367" s="43">
        <v>0</v>
      </c>
      <c r="V367" s="43">
        <v>0</v>
      </c>
      <c r="W367" s="43">
        <v>0</v>
      </c>
      <c r="X367" s="43">
        <v>0</v>
      </c>
      <c r="Y367" s="43">
        <v>0</v>
      </c>
      <c r="Z367" s="43">
        <v>0</v>
      </c>
      <c r="AA367" s="43">
        <v>0</v>
      </c>
    </row>
    <row r="368" spans="1:27" x14ac:dyDescent="0.25">
      <c r="A368" s="115" t="s">
        <v>50</v>
      </c>
      <c r="B368" s="115" t="s">
        <v>10</v>
      </c>
      <c r="C368" s="115" t="s">
        <v>611</v>
      </c>
      <c r="D368" s="43">
        <v>0</v>
      </c>
      <c r="E368" s="43">
        <v>0</v>
      </c>
      <c r="F368" s="43">
        <v>0</v>
      </c>
      <c r="G368" s="43">
        <v>0</v>
      </c>
      <c r="H368" s="43">
        <v>0</v>
      </c>
      <c r="I368" s="43">
        <v>0</v>
      </c>
      <c r="J368" s="43">
        <v>0</v>
      </c>
      <c r="K368" s="43">
        <v>0</v>
      </c>
      <c r="L368" s="43">
        <v>0</v>
      </c>
      <c r="M368" s="43">
        <v>0</v>
      </c>
      <c r="N368" s="43">
        <v>0</v>
      </c>
      <c r="O368" s="43">
        <v>0</v>
      </c>
      <c r="P368" s="43">
        <v>0</v>
      </c>
      <c r="Q368" s="43">
        <v>0</v>
      </c>
      <c r="R368" s="43">
        <v>0</v>
      </c>
      <c r="S368" s="43">
        <v>0</v>
      </c>
      <c r="T368" s="43">
        <v>0</v>
      </c>
      <c r="U368" s="43">
        <v>0</v>
      </c>
      <c r="V368" s="43">
        <v>0</v>
      </c>
      <c r="W368" s="43">
        <v>0</v>
      </c>
      <c r="X368" s="43">
        <v>0</v>
      </c>
      <c r="Y368" s="43">
        <v>0</v>
      </c>
      <c r="Z368" s="43">
        <v>0</v>
      </c>
      <c r="AA368" s="43">
        <v>0</v>
      </c>
    </row>
    <row r="369" spans="1:27" x14ac:dyDescent="0.25">
      <c r="A369" s="115" t="s">
        <v>50</v>
      </c>
      <c r="B369" s="115" t="s">
        <v>10</v>
      </c>
      <c r="C369" s="115" t="s">
        <v>612</v>
      </c>
      <c r="D369" s="43">
        <v>0</v>
      </c>
      <c r="E369" s="43">
        <v>0</v>
      </c>
      <c r="F369" s="43">
        <v>0</v>
      </c>
      <c r="G369" s="43">
        <v>0</v>
      </c>
      <c r="H369" s="43">
        <v>0</v>
      </c>
      <c r="I369" s="43">
        <v>0</v>
      </c>
      <c r="J369" s="43">
        <v>0</v>
      </c>
      <c r="K369" s="43">
        <v>0</v>
      </c>
      <c r="L369" s="43">
        <v>0</v>
      </c>
      <c r="M369" s="43">
        <v>0</v>
      </c>
      <c r="N369" s="43">
        <v>0</v>
      </c>
      <c r="O369" s="43">
        <v>0</v>
      </c>
      <c r="P369" s="43">
        <v>0</v>
      </c>
      <c r="Q369" s="43">
        <v>0</v>
      </c>
      <c r="R369" s="43">
        <v>0</v>
      </c>
      <c r="S369" s="43">
        <v>0</v>
      </c>
      <c r="T369" s="43">
        <v>0</v>
      </c>
      <c r="U369" s="43">
        <v>0</v>
      </c>
      <c r="V369" s="43">
        <v>0</v>
      </c>
      <c r="W369" s="43">
        <v>0</v>
      </c>
      <c r="X369" s="43">
        <v>0</v>
      </c>
      <c r="Y369" s="43">
        <v>0</v>
      </c>
      <c r="Z369" s="43">
        <v>0</v>
      </c>
      <c r="AA369" s="43">
        <v>0</v>
      </c>
    </row>
    <row r="370" spans="1:27" x14ac:dyDescent="0.25">
      <c r="A370" s="115" t="s">
        <v>50</v>
      </c>
      <c r="B370" s="115" t="s">
        <v>617</v>
      </c>
      <c r="C370" s="115" t="s">
        <v>615</v>
      </c>
      <c r="D370" s="43">
        <v>0</v>
      </c>
      <c r="E370" s="43">
        <v>18</v>
      </c>
      <c r="F370" s="43">
        <v>30</v>
      </c>
      <c r="G370" s="43">
        <v>30</v>
      </c>
      <c r="H370" s="43">
        <v>54</v>
      </c>
      <c r="I370" s="43">
        <v>66</v>
      </c>
      <c r="J370" s="43">
        <v>66</v>
      </c>
      <c r="K370" s="43">
        <v>90</v>
      </c>
      <c r="L370" s="43">
        <v>102</v>
      </c>
      <c r="M370" s="43">
        <v>102</v>
      </c>
      <c r="N370" s="43">
        <v>129</v>
      </c>
      <c r="O370" s="43">
        <v>129</v>
      </c>
      <c r="P370" s="43">
        <v>153</v>
      </c>
      <c r="Q370" s="43">
        <v>168</v>
      </c>
      <c r="R370" s="43">
        <v>165</v>
      </c>
      <c r="S370" s="43">
        <v>183</v>
      </c>
      <c r="T370" s="43">
        <v>186</v>
      </c>
      <c r="U370" s="43">
        <v>189</v>
      </c>
      <c r="V370" s="43">
        <v>204</v>
      </c>
      <c r="W370" s="43">
        <v>222</v>
      </c>
      <c r="X370" s="43">
        <v>222</v>
      </c>
      <c r="Y370" s="43">
        <v>240</v>
      </c>
      <c r="Z370" s="43">
        <v>237</v>
      </c>
      <c r="AA370" s="43">
        <v>240</v>
      </c>
    </row>
    <row r="371" spans="1:27" x14ac:dyDescent="0.25">
      <c r="A371" s="115" t="s">
        <v>50</v>
      </c>
      <c r="B371" s="115" t="s">
        <v>617</v>
      </c>
      <c r="C371" s="115" t="s">
        <v>25</v>
      </c>
      <c r="D371" s="43">
        <v>0</v>
      </c>
      <c r="E371" s="43">
        <v>0</v>
      </c>
      <c r="F371" s="43">
        <v>0</v>
      </c>
      <c r="G371" s="43">
        <v>9</v>
      </c>
      <c r="H371" s="43">
        <v>12</v>
      </c>
      <c r="I371" s="43">
        <v>12</v>
      </c>
      <c r="J371" s="43">
        <v>15</v>
      </c>
      <c r="K371" s="43">
        <v>18</v>
      </c>
      <c r="L371" s="43">
        <v>21</v>
      </c>
      <c r="M371" s="43">
        <v>24</v>
      </c>
      <c r="N371" s="43">
        <v>24</v>
      </c>
      <c r="O371" s="43">
        <v>24</v>
      </c>
      <c r="P371" s="43">
        <v>27</v>
      </c>
      <c r="Q371" s="43">
        <v>27</v>
      </c>
      <c r="R371" s="43">
        <v>36</v>
      </c>
      <c r="S371" s="43">
        <v>36</v>
      </c>
      <c r="T371" s="43">
        <v>36</v>
      </c>
      <c r="U371" s="43">
        <v>36</v>
      </c>
      <c r="V371" s="43">
        <v>39</v>
      </c>
      <c r="W371" s="43">
        <v>42</v>
      </c>
      <c r="X371" s="43">
        <v>45</v>
      </c>
      <c r="Y371" s="43">
        <v>48</v>
      </c>
      <c r="Z371" s="43">
        <v>51</v>
      </c>
      <c r="AA371" s="43">
        <v>54</v>
      </c>
    </row>
    <row r="372" spans="1:27" x14ac:dyDescent="0.25">
      <c r="A372" s="115" t="s">
        <v>50</v>
      </c>
      <c r="B372" s="115" t="s">
        <v>617</v>
      </c>
      <c r="C372" s="115" t="s">
        <v>620</v>
      </c>
      <c r="D372" s="43">
        <v>0</v>
      </c>
      <c r="E372" s="43">
        <v>12</v>
      </c>
      <c r="F372" s="43">
        <v>18</v>
      </c>
      <c r="G372" s="43">
        <v>21</v>
      </c>
      <c r="H372" s="43">
        <v>18</v>
      </c>
      <c r="I372" s="43">
        <v>18</v>
      </c>
      <c r="J372" s="43">
        <v>21</v>
      </c>
      <c r="K372" s="43">
        <v>18</v>
      </c>
      <c r="L372" s="43">
        <v>18</v>
      </c>
      <c r="M372" s="43">
        <v>15</v>
      </c>
      <c r="N372" s="43">
        <v>9</v>
      </c>
      <c r="O372" s="43">
        <v>18</v>
      </c>
      <c r="P372" s="43">
        <v>27</v>
      </c>
      <c r="Q372" s="43">
        <v>24</v>
      </c>
      <c r="R372" s="43">
        <v>15</v>
      </c>
      <c r="S372" s="43">
        <v>18</v>
      </c>
      <c r="T372" s="43">
        <v>18</v>
      </c>
      <c r="U372" s="43">
        <v>27</v>
      </c>
      <c r="V372" s="43">
        <v>30</v>
      </c>
      <c r="W372" s="43">
        <v>27</v>
      </c>
      <c r="X372" s="43">
        <v>24</v>
      </c>
      <c r="Y372" s="43">
        <v>27</v>
      </c>
      <c r="Z372" s="43">
        <v>27</v>
      </c>
      <c r="AA372" s="43">
        <v>21</v>
      </c>
    </row>
    <row r="373" spans="1:27" x14ac:dyDescent="0.25">
      <c r="A373" s="115" t="s">
        <v>50</v>
      </c>
      <c r="B373" s="115" t="s">
        <v>617</v>
      </c>
      <c r="C373" s="115" t="s">
        <v>619</v>
      </c>
      <c r="D373" s="43">
        <v>0</v>
      </c>
      <c r="E373" s="43">
        <v>9</v>
      </c>
      <c r="F373" s="43">
        <v>18</v>
      </c>
      <c r="G373" s="43">
        <v>21</v>
      </c>
      <c r="H373" s="43">
        <v>24</v>
      </c>
      <c r="I373" s="43">
        <v>24</v>
      </c>
      <c r="J373" s="43">
        <v>27</v>
      </c>
      <c r="K373" s="43">
        <v>33</v>
      </c>
      <c r="L373" s="43">
        <v>33</v>
      </c>
      <c r="M373" s="43">
        <v>36</v>
      </c>
      <c r="N373" s="43">
        <v>42</v>
      </c>
      <c r="O373" s="43">
        <v>36</v>
      </c>
      <c r="P373" s="43">
        <v>33</v>
      </c>
      <c r="Q373" s="43">
        <v>33</v>
      </c>
      <c r="R373" s="43">
        <v>36</v>
      </c>
      <c r="S373" s="43">
        <v>45</v>
      </c>
      <c r="T373" s="43">
        <v>45</v>
      </c>
      <c r="U373" s="43">
        <v>45</v>
      </c>
      <c r="V373" s="43">
        <v>48</v>
      </c>
      <c r="W373" s="43">
        <v>51</v>
      </c>
      <c r="X373" s="43">
        <v>57</v>
      </c>
      <c r="Y373" s="43">
        <v>54</v>
      </c>
      <c r="Z373" s="43">
        <v>57</v>
      </c>
      <c r="AA373" s="43">
        <v>54</v>
      </c>
    </row>
    <row r="374" spans="1:27" x14ac:dyDescent="0.25">
      <c r="A374" s="115" t="s">
        <v>50</v>
      </c>
      <c r="B374" s="115" t="s">
        <v>617</v>
      </c>
      <c r="C374" s="115" t="s">
        <v>10</v>
      </c>
      <c r="D374" s="43">
        <v>0</v>
      </c>
      <c r="E374" s="43">
        <v>6</v>
      </c>
      <c r="F374" s="43">
        <v>6</v>
      </c>
      <c r="G374" s="43">
        <v>6</v>
      </c>
      <c r="H374" s="43">
        <v>6</v>
      </c>
      <c r="I374" s="43">
        <v>0</v>
      </c>
      <c r="J374" s="43">
        <v>0</v>
      </c>
      <c r="K374" s="43">
        <v>6</v>
      </c>
      <c r="L374" s="43">
        <v>6</v>
      </c>
      <c r="M374" s="43">
        <v>9</v>
      </c>
      <c r="N374" s="43">
        <v>9</v>
      </c>
      <c r="O374" s="43">
        <v>9</v>
      </c>
      <c r="P374" s="43">
        <v>12</v>
      </c>
      <c r="Q374" s="43">
        <v>9</v>
      </c>
      <c r="R374" s="43">
        <v>6</v>
      </c>
      <c r="S374" s="43">
        <v>6</v>
      </c>
      <c r="T374" s="43">
        <v>0</v>
      </c>
      <c r="U374" s="43">
        <v>0</v>
      </c>
      <c r="V374" s="43">
        <v>0</v>
      </c>
      <c r="W374" s="43">
        <v>0</v>
      </c>
      <c r="X374" s="43">
        <v>0</v>
      </c>
      <c r="Y374" s="43">
        <v>0</v>
      </c>
      <c r="Z374" s="43">
        <v>6</v>
      </c>
      <c r="AA374" s="43">
        <v>6</v>
      </c>
    </row>
    <row r="375" spans="1:27" x14ac:dyDescent="0.25">
      <c r="A375" s="115" t="s">
        <v>50</v>
      </c>
      <c r="B375" s="115" t="s">
        <v>617</v>
      </c>
      <c r="C375" s="115" t="s">
        <v>123</v>
      </c>
      <c r="D375" s="43">
        <v>1848</v>
      </c>
      <c r="E375" s="43">
        <v>1665</v>
      </c>
      <c r="F375" s="43">
        <v>1560</v>
      </c>
      <c r="G375" s="43">
        <v>1521</v>
      </c>
      <c r="H375" s="43">
        <v>1458</v>
      </c>
      <c r="I375" s="43">
        <v>1416</v>
      </c>
      <c r="J375" s="43">
        <v>1389</v>
      </c>
      <c r="K375" s="43">
        <v>1341</v>
      </c>
      <c r="L375" s="43">
        <v>1302</v>
      </c>
      <c r="M375" s="43">
        <v>1287</v>
      </c>
      <c r="N375" s="43">
        <v>1266</v>
      </c>
      <c r="O375" s="43">
        <v>1263</v>
      </c>
      <c r="P375" s="43">
        <v>1230</v>
      </c>
      <c r="Q375" s="43">
        <v>1215</v>
      </c>
      <c r="R375" s="43">
        <v>1221</v>
      </c>
      <c r="S375" s="43">
        <v>1203</v>
      </c>
      <c r="T375" s="43">
        <v>1182</v>
      </c>
      <c r="U375" s="43">
        <v>1170</v>
      </c>
      <c r="V375" s="43">
        <v>1149</v>
      </c>
      <c r="W375" s="43">
        <v>1137</v>
      </c>
      <c r="X375" s="43">
        <v>1131</v>
      </c>
      <c r="Y375" s="43">
        <v>1116</v>
      </c>
      <c r="Z375" s="43">
        <v>1113</v>
      </c>
      <c r="AA375" s="43">
        <v>1110</v>
      </c>
    </row>
    <row r="376" spans="1:27" x14ac:dyDescent="0.25">
      <c r="A376" s="115" t="s">
        <v>50</v>
      </c>
      <c r="B376" s="115" t="s">
        <v>617</v>
      </c>
      <c r="C376" s="115" t="s">
        <v>618</v>
      </c>
      <c r="D376" s="43">
        <v>0</v>
      </c>
      <c r="E376" s="43">
        <v>153</v>
      </c>
      <c r="F376" s="43">
        <v>255</v>
      </c>
      <c r="G376" s="43">
        <v>309</v>
      </c>
      <c r="H376" s="43">
        <v>345</v>
      </c>
      <c r="I376" s="43">
        <v>393</v>
      </c>
      <c r="J376" s="43">
        <v>420</v>
      </c>
      <c r="K376" s="43">
        <v>438</v>
      </c>
      <c r="L376" s="43">
        <v>459</v>
      </c>
      <c r="M376" s="43">
        <v>465</v>
      </c>
      <c r="N376" s="43">
        <v>459</v>
      </c>
      <c r="O376" s="43">
        <v>459</v>
      </c>
      <c r="P376" s="43">
        <v>459</v>
      </c>
      <c r="Q376" s="43">
        <v>468</v>
      </c>
      <c r="R376" s="43">
        <v>477</v>
      </c>
      <c r="S376" s="43">
        <v>474</v>
      </c>
      <c r="T376" s="43">
        <v>480</v>
      </c>
      <c r="U376" s="43">
        <v>492</v>
      </c>
      <c r="V376" s="43">
        <v>486</v>
      </c>
      <c r="W376" s="43">
        <v>489</v>
      </c>
      <c r="X376" s="43">
        <v>492</v>
      </c>
      <c r="Y376" s="43">
        <v>498</v>
      </c>
      <c r="Z376" s="43">
        <v>492</v>
      </c>
      <c r="AA376" s="43">
        <v>495</v>
      </c>
    </row>
    <row r="377" spans="1:27" x14ac:dyDescent="0.25">
      <c r="A377" s="115" t="s">
        <v>50</v>
      </c>
      <c r="B377" s="115" t="s">
        <v>617</v>
      </c>
      <c r="C377" s="115" t="s">
        <v>8</v>
      </c>
      <c r="D377" s="43">
        <v>234</v>
      </c>
      <c r="E377" s="43">
        <v>219</v>
      </c>
      <c r="F377" s="43">
        <v>195</v>
      </c>
      <c r="G377" s="43">
        <v>180</v>
      </c>
      <c r="H377" s="43">
        <v>168</v>
      </c>
      <c r="I377" s="43">
        <v>156</v>
      </c>
      <c r="J377" s="43">
        <v>150</v>
      </c>
      <c r="K377" s="43">
        <v>150</v>
      </c>
      <c r="L377" s="43">
        <v>147</v>
      </c>
      <c r="M377" s="43">
        <v>147</v>
      </c>
      <c r="N377" s="43">
        <v>144</v>
      </c>
      <c r="O377" s="43">
        <v>144</v>
      </c>
      <c r="P377" s="43">
        <v>150</v>
      </c>
      <c r="Q377" s="43">
        <v>144</v>
      </c>
      <c r="R377" s="43">
        <v>141</v>
      </c>
      <c r="S377" s="43">
        <v>132</v>
      </c>
      <c r="T377" s="43">
        <v>135</v>
      </c>
      <c r="U377" s="43">
        <v>132</v>
      </c>
      <c r="V377" s="43">
        <v>129</v>
      </c>
      <c r="W377" s="43">
        <v>123</v>
      </c>
      <c r="X377" s="43">
        <v>123</v>
      </c>
      <c r="Y377" s="43">
        <v>117</v>
      </c>
      <c r="Z377" s="43">
        <v>108</v>
      </c>
      <c r="AA377" s="43">
        <v>117</v>
      </c>
    </row>
    <row r="378" spans="1:27" x14ac:dyDescent="0.25">
      <c r="A378" s="115" t="s">
        <v>50</v>
      </c>
      <c r="B378" s="115" t="s">
        <v>617</v>
      </c>
      <c r="C378" s="115" t="s">
        <v>611</v>
      </c>
      <c r="D378" s="43">
        <v>18</v>
      </c>
      <c r="E378" s="43">
        <v>15</v>
      </c>
      <c r="F378" s="43">
        <v>12</v>
      </c>
      <c r="G378" s="43">
        <v>9</v>
      </c>
      <c r="H378" s="43">
        <v>12</v>
      </c>
      <c r="I378" s="43">
        <v>15</v>
      </c>
      <c r="J378" s="43">
        <v>15</v>
      </c>
      <c r="K378" s="43">
        <v>18</v>
      </c>
      <c r="L378" s="43">
        <v>18</v>
      </c>
      <c r="M378" s="43">
        <v>18</v>
      </c>
      <c r="N378" s="43">
        <v>18</v>
      </c>
      <c r="O378" s="43">
        <v>18</v>
      </c>
      <c r="P378" s="43">
        <v>15</v>
      </c>
      <c r="Q378" s="43">
        <v>15</v>
      </c>
      <c r="R378" s="43">
        <v>15</v>
      </c>
      <c r="S378" s="43">
        <v>15</v>
      </c>
      <c r="T378" s="43">
        <v>18</v>
      </c>
      <c r="U378" s="43">
        <v>18</v>
      </c>
      <c r="V378" s="43">
        <v>15</v>
      </c>
      <c r="W378" s="43">
        <v>12</v>
      </c>
      <c r="X378" s="43">
        <v>15</v>
      </c>
      <c r="Y378" s="43">
        <v>15</v>
      </c>
      <c r="Z378" s="43">
        <v>15</v>
      </c>
      <c r="AA378" s="43">
        <v>15</v>
      </c>
    </row>
    <row r="379" spans="1:27" x14ac:dyDescent="0.25">
      <c r="A379" s="115" t="s">
        <v>50</v>
      </c>
      <c r="B379" s="115" t="s">
        <v>617</v>
      </c>
      <c r="C379" s="115" t="s">
        <v>612</v>
      </c>
      <c r="D379" s="43">
        <v>21</v>
      </c>
      <c r="E379" s="43">
        <v>21</v>
      </c>
      <c r="F379" s="43">
        <v>15</v>
      </c>
      <c r="G379" s="43">
        <v>18</v>
      </c>
      <c r="H379" s="43">
        <v>15</v>
      </c>
      <c r="I379" s="43">
        <v>18</v>
      </c>
      <c r="J379" s="43">
        <v>12</v>
      </c>
      <c r="K379" s="43">
        <v>12</v>
      </c>
      <c r="L379" s="43">
        <v>12</v>
      </c>
      <c r="M379" s="43">
        <v>15</v>
      </c>
      <c r="N379" s="43">
        <v>12</v>
      </c>
      <c r="O379" s="43">
        <v>15</v>
      </c>
      <c r="P379" s="43">
        <v>15</v>
      </c>
      <c r="Q379" s="43">
        <v>12</v>
      </c>
      <c r="R379" s="43">
        <v>9</v>
      </c>
      <c r="S379" s="43">
        <v>12</v>
      </c>
      <c r="T379" s="43">
        <v>12</v>
      </c>
      <c r="U379" s="43">
        <v>12</v>
      </c>
      <c r="V379" s="43">
        <v>15</v>
      </c>
      <c r="W379" s="43">
        <v>9</v>
      </c>
      <c r="X379" s="43">
        <v>9</v>
      </c>
      <c r="Y379" s="43">
        <v>9</v>
      </c>
      <c r="Z379" s="43">
        <v>9</v>
      </c>
      <c r="AA379" s="43">
        <v>9</v>
      </c>
    </row>
    <row r="380" spans="1:27" x14ac:dyDescent="0.25">
      <c r="A380" s="115" t="s">
        <v>50</v>
      </c>
      <c r="B380" s="115" t="s">
        <v>617</v>
      </c>
      <c r="C380" s="115" t="s">
        <v>12</v>
      </c>
      <c r="D380" s="43">
        <v>6</v>
      </c>
      <c r="E380" s="43">
        <v>6</v>
      </c>
      <c r="F380" s="43">
        <v>6</v>
      </c>
      <c r="G380" s="43">
        <v>9</v>
      </c>
      <c r="H380" s="43">
        <v>9</v>
      </c>
      <c r="I380" s="43">
        <v>9</v>
      </c>
      <c r="J380" s="43">
        <v>6</v>
      </c>
      <c r="K380" s="43">
        <v>6</v>
      </c>
      <c r="L380" s="43">
        <v>6</v>
      </c>
      <c r="M380" s="43">
        <v>6</v>
      </c>
      <c r="N380" s="43">
        <v>6</v>
      </c>
      <c r="O380" s="43">
        <v>9</v>
      </c>
      <c r="P380" s="43">
        <v>6</v>
      </c>
      <c r="Q380" s="43">
        <v>6</v>
      </c>
      <c r="R380" s="43">
        <v>0</v>
      </c>
      <c r="S380" s="43">
        <v>0</v>
      </c>
      <c r="T380" s="43">
        <v>0</v>
      </c>
      <c r="U380" s="43">
        <v>0</v>
      </c>
      <c r="V380" s="43">
        <v>0</v>
      </c>
      <c r="W380" s="43">
        <v>0</v>
      </c>
      <c r="X380" s="43">
        <v>0</v>
      </c>
      <c r="Y380" s="43">
        <v>0</v>
      </c>
      <c r="Z380" s="43">
        <v>0</v>
      </c>
      <c r="AA380" s="43">
        <v>0</v>
      </c>
    </row>
    <row r="381" spans="1:27" x14ac:dyDescent="0.25">
      <c r="A381" s="115" t="s">
        <v>50</v>
      </c>
      <c r="B381" s="115" t="s">
        <v>613</v>
      </c>
      <c r="C381" s="115" t="s">
        <v>615</v>
      </c>
      <c r="D381" s="43">
        <v>0</v>
      </c>
      <c r="E381" s="43">
        <v>0</v>
      </c>
      <c r="F381" s="43">
        <v>0</v>
      </c>
      <c r="G381" s="43">
        <v>0</v>
      </c>
      <c r="H381" s="43">
        <v>0</v>
      </c>
      <c r="I381" s="43">
        <v>0</v>
      </c>
      <c r="J381" s="43">
        <v>0</v>
      </c>
      <c r="K381" s="43">
        <v>0</v>
      </c>
      <c r="L381" s="43">
        <v>0</v>
      </c>
      <c r="M381" s="43">
        <v>0</v>
      </c>
      <c r="N381" s="43">
        <v>0</v>
      </c>
      <c r="O381" s="43">
        <v>0</v>
      </c>
      <c r="P381" s="43">
        <v>0</v>
      </c>
      <c r="Q381" s="43">
        <v>0</v>
      </c>
      <c r="R381" s="43">
        <v>0</v>
      </c>
      <c r="S381" s="43">
        <v>0</v>
      </c>
      <c r="T381" s="43">
        <v>0</v>
      </c>
      <c r="U381" s="43">
        <v>0</v>
      </c>
      <c r="V381" s="43">
        <v>0</v>
      </c>
      <c r="W381" s="43">
        <v>0</v>
      </c>
      <c r="X381" s="43">
        <v>0</v>
      </c>
      <c r="Y381" s="43">
        <v>6</v>
      </c>
      <c r="Z381" s="43">
        <v>6</v>
      </c>
      <c r="AA381" s="43">
        <v>6</v>
      </c>
    </row>
    <row r="382" spans="1:27" x14ac:dyDescent="0.25">
      <c r="A382" s="115" t="s">
        <v>50</v>
      </c>
      <c r="B382" s="115" t="s">
        <v>613</v>
      </c>
      <c r="C382" s="115" t="s">
        <v>620</v>
      </c>
      <c r="D382" s="43">
        <v>99</v>
      </c>
      <c r="E382" s="43">
        <v>54</v>
      </c>
      <c r="F382" s="43">
        <v>54</v>
      </c>
      <c r="G382" s="43">
        <v>51</v>
      </c>
      <c r="H382" s="43">
        <v>39</v>
      </c>
      <c r="I382" s="43">
        <v>33</v>
      </c>
      <c r="J382" s="43">
        <v>39</v>
      </c>
      <c r="K382" s="43">
        <v>36</v>
      </c>
      <c r="L382" s="43">
        <v>33</v>
      </c>
      <c r="M382" s="43">
        <v>33</v>
      </c>
      <c r="N382" s="43">
        <v>36</v>
      </c>
      <c r="O382" s="43">
        <v>27</v>
      </c>
      <c r="P382" s="43">
        <v>36</v>
      </c>
      <c r="Q382" s="43">
        <v>30</v>
      </c>
      <c r="R382" s="43">
        <v>30</v>
      </c>
      <c r="S382" s="43">
        <v>27</v>
      </c>
      <c r="T382" s="43">
        <v>30</v>
      </c>
      <c r="U382" s="43">
        <v>30</v>
      </c>
      <c r="V382" s="43">
        <v>24</v>
      </c>
      <c r="W382" s="43">
        <v>24</v>
      </c>
      <c r="X382" s="43">
        <v>27</v>
      </c>
      <c r="Y382" s="43">
        <v>27</v>
      </c>
      <c r="Z382" s="43">
        <v>27</v>
      </c>
      <c r="AA382" s="43">
        <v>27</v>
      </c>
    </row>
    <row r="383" spans="1:27" x14ac:dyDescent="0.25">
      <c r="A383" s="115" t="s">
        <v>50</v>
      </c>
      <c r="B383" s="115" t="s">
        <v>613</v>
      </c>
      <c r="C383" s="115" t="s">
        <v>619</v>
      </c>
      <c r="D383" s="43">
        <v>126</v>
      </c>
      <c r="E383" s="43">
        <v>138</v>
      </c>
      <c r="F383" s="43">
        <v>129</v>
      </c>
      <c r="G383" s="43">
        <v>123</v>
      </c>
      <c r="H383" s="43">
        <v>123</v>
      </c>
      <c r="I383" s="43">
        <v>114</v>
      </c>
      <c r="J383" s="43">
        <v>105</v>
      </c>
      <c r="K383" s="43">
        <v>105</v>
      </c>
      <c r="L383" s="43">
        <v>108</v>
      </c>
      <c r="M383" s="43">
        <v>108</v>
      </c>
      <c r="N383" s="43">
        <v>105</v>
      </c>
      <c r="O383" s="43">
        <v>102</v>
      </c>
      <c r="P383" s="43">
        <v>96</v>
      </c>
      <c r="Q383" s="43">
        <v>99</v>
      </c>
      <c r="R383" s="43">
        <v>99</v>
      </c>
      <c r="S383" s="43">
        <v>99</v>
      </c>
      <c r="T383" s="43">
        <v>96</v>
      </c>
      <c r="U383" s="43">
        <v>96</v>
      </c>
      <c r="V383" s="43">
        <v>96</v>
      </c>
      <c r="W383" s="43">
        <v>93</v>
      </c>
      <c r="X383" s="43">
        <v>93</v>
      </c>
      <c r="Y383" s="43">
        <v>84</v>
      </c>
      <c r="Z383" s="43">
        <v>84</v>
      </c>
      <c r="AA383" s="43">
        <v>84</v>
      </c>
    </row>
    <row r="384" spans="1:27" x14ac:dyDescent="0.25">
      <c r="A384" s="115" t="s">
        <v>50</v>
      </c>
      <c r="B384" s="115" t="s">
        <v>613</v>
      </c>
      <c r="C384" s="115" t="s">
        <v>10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c r="Z384" s="43">
        <v>0</v>
      </c>
      <c r="AA384" s="43">
        <v>0</v>
      </c>
    </row>
    <row r="385" spans="1:27" x14ac:dyDescent="0.25">
      <c r="A385" s="115" t="s">
        <v>50</v>
      </c>
      <c r="B385" s="115" t="s">
        <v>613</v>
      </c>
      <c r="C385" s="115" t="s">
        <v>123</v>
      </c>
      <c r="D385" s="43">
        <v>0</v>
      </c>
      <c r="E385" s="43">
        <v>12</v>
      </c>
      <c r="F385" s="43">
        <v>12</v>
      </c>
      <c r="G385" s="43">
        <v>18</v>
      </c>
      <c r="H385" s="43">
        <v>15</v>
      </c>
      <c r="I385" s="43">
        <v>21</v>
      </c>
      <c r="J385" s="43">
        <v>21</v>
      </c>
      <c r="K385" s="43">
        <v>21</v>
      </c>
      <c r="L385" s="43">
        <v>18</v>
      </c>
      <c r="M385" s="43">
        <v>18</v>
      </c>
      <c r="N385" s="43">
        <v>15</v>
      </c>
      <c r="O385" s="43">
        <v>18</v>
      </c>
      <c r="P385" s="43">
        <v>18</v>
      </c>
      <c r="Q385" s="43">
        <v>24</v>
      </c>
      <c r="R385" s="43">
        <v>21</v>
      </c>
      <c r="S385" s="43">
        <v>24</v>
      </c>
      <c r="T385" s="43">
        <v>24</v>
      </c>
      <c r="U385" s="43">
        <v>30</v>
      </c>
      <c r="V385" s="43">
        <v>30</v>
      </c>
      <c r="W385" s="43">
        <v>27</v>
      </c>
      <c r="X385" s="43">
        <v>30</v>
      </c>
      <c r="Y385" s="43">
        <v>36</v>
      </c>
      <c r="Z385" s="43">
        <v>33</v>
      </c>
      <c r="AA385" s="43">
        <v>27</v>
      </c>
    </row>
    <row r="386" spans="1:27" x14ac:dyDescent="0.25">
      <c r="A386" s="115" t="s">
        <v>50</v>
      </c>
      <c r="B386" s="115" t="s">
        <v>613</v>
      </c>
      <c r="C386" s="115" t="s">
        <v>618</v>
      </c>
      <c r="D386" s="43">
        <v>0</v>
      </c>
      <c r="E386" s="43">
        <v>27</v>
      </c>
      <c r="F386" s="43">
        <v>30</v>
      </c>
      <c r="G386" s="43">
        <v>33</v>
      </c>
      <c r="H386" s="43">
        <v>42</v>
      </c>
      <c r="I386" s="43">
        <v>54</v>
      </c>
      <c r="J386" s="43">
        <v>57</v>
      </c>
      <c r="K386" s="43">
        <v>60</v>
      </c>
      <c r="L386" s="43">
        <v>60</v>
      </c>
      <c r="M386" s="43">
        <v>66</v>
      </c>
      <c r="N386" s="43">
        <v>66</v>
      </c>
      <c r="O386" s="43">
        <v>66</v>
      </c>
      <c r="P386" s="43">
        <v>72</v>
      </c>
      <c r="Q386" s="43">
        <v>72</v>
      </c>
      <c r="R386" s="43">
        <v>69</v>
      </c>
      <c r="S386" s="43">
        <v>69</v>
      </c>
      <c r="T386" s="43">
        <v>69</v>
      </c>
      <c r="U386" s="43">
        <v>69</v>
      </c>
      <c r="V386" s="43">
        <v>72</v>
      </c>
      <c r="W386" s="43">
        <v>69</v>
      </c>
      <c r="X386" s="43">
        <v>69</v>
      </c>
      <c r="Y386" s="43">
        <v>72</v>
      </c>
      <c r="Z386" s="43">
        <v>69</v>
      </c>
      <c r="AA386" s="43">
        <v>69</v>
      </c>
    </row>
    <row r="387" spans="1:27" x14ac:dyDescent="0.25">
      <c r="A387" s="115" t="s">
        <v>50</v>
      </c>
      <c r="B387" s="115" t="s">
        <v>613</v>
      </c>
      <c r="C387" s="115" t="s">
        <v>8</v>
      </c>
      <c r="D387" s="43">
        <v>0</v>
      </c>
      <c r="E387" s="43">
        <v>0</v>
      </c>
      <c r="F387" s="43">
        <v>0</v>
      </c>
      <c r="G387" s="43">
        <v>0</v>
      </c>
      <c r="H387" s="43">
        <v>0</v>
      </c>
      <c r="I387" s="43">
        <v>0</v>
      </c>
      <c r="J387" s="43">
        <v>0</v>
      </c>
      <c r="K387" s="43">
        <v>6</v>
      </c>
      <c r="L387" s="43">
        <v>0</v>
      </c>
      <c r="M387" s="43">
        <v>0</v>
      </c>
      <c r="N387" s="43">
        <v>6</v>
      </c>
      <c r="O387" s="43">
        <v>6</v>
      </c>
      <c r="P387" s="43">
        <v>6</v>
      </c>
      <c r="Q387" s="43">
        <v>6</v>
      </c>
      <c r="R387" s="43">
        <v>6</v>
      </c>
      <c r="S387" s="43">
        <v>6</v>
      </c>
      <c r="T387" s="43">
        <v>9</v>
      </c>
      <c r="U387" s="43">
        <v>6</v>
      </c>
      <c r="V387" s="43">
        <v>6</v>
      </c>
      <c r="W387" s="43">
        <v>6</v>
      </c>
      <c r="X387" s="43">
        <v>0</v>
      </c>
      <c r="Y387" s="43">
        <v>6</v>
      </c>
      <c r="Z387" s="43">
        <v>9</v>
      </c>
      <c r="AA387" s="43">
        <v>9</v>
      </c>
    </row>
    <row r="388" spans="1:27" x14ac:dyDescent="0.25">
      <c r="A388" s="115" t="s">
        <v>50</v>
      </c>
      <c r="B388" s="115" t="s">
        <v>613</v>
      </c>
      <c r="C388" s="115" t="s">
        <v>611</v>
      </c>
      <c r="D388" s="43">
        <v>0</v>
      </c>
      <c r="E388" s="43">
        <v>0</v>
      </c>
      <c r="F388" s="43">
        <v>0</v>
      </c>
      <c r="G388" s="43">
        <v>0</v>
      </c>
      <c r="H388" s="43">
        <v>0</v>
      </c>
      <c r="I388" s="43">
        <v>0</v>
      </c>
      <c r="J388" s="43">
        <v>0</v>
      </c>
      <c r="K388" s="43">
        <v>0</v>
      </c>
      <c r="L388" s="43">
        <v>0</v>
      </c>
      <c r="M388" s="43">
        <v>0</v>
      </c>
      <c r="N388" s="43">
        <v>0</v>
      </c>
      <c r="O388" s="43">
        <v>0</v>
      </c>
      <c r="P388" s="43">
        <v>0</v>
      </c>
      <c r="Q388" s="43">
        <v>0</v>
      </c>
      <c r="R388" s="43">
        <v>0</v>
      </c>
      <c r="S388" s="43">
        <v>0</v>
      </c>
      <c r="T388" s="43">
        <v>0</v>
      </c>
      <c r="U388" s="43">
        <v>0</v>
      </c>
      <c r="V388" s="43">
        <v>0</v>
      </c>
      <c r="W388" s="43">
        <v>0</v>
      </c>
      <c r="X388" s="43">
        <v>0</v>
      </c>
      <c r="Y388" s="43">
        <v>0</v>
      </c>
      <c r="Z388" s="43">
        <v>0</v>
      </c>
      <c r="AA388" s="43">
        <v>0</v>
      </c>
    </row>
    <row r="389" spans="1:27" x14ac:dyDescent="0.25">
      <c r="A389" s="115" t="s">
        <v>50</v>
      </c>
      <c r="B389" s="115" t="s">
        <v>613</v>
      </c>
      <c r="C389" s="115" t="s">
        <v>612</v>
      </c>
      <c r="D389" s="43">
        <v>0</v>
      </c>
      <c r="E389" s="43">
        <v>0</v>
      </c>
      <c r="F389" s="43">
        <v>9</v>
      </c>
      <c r="G389" s="43">
        <v>9</v>
      </c>
      <c r="H389" s="43">
        <v>12</v>
      </c>
      <c r="I389" s="43">
        <v>6</v>
      </c>
      <c r="J389" s="43">
        <v>9</v>
      </c>
      <c r="K389" s="43">
        <v>6</v>
      </c>
      <c r="L389" s="43">
        <v>6</v>
      </c>
      <c r="M389" s="43">
        <v>6</v>
      </c>
      <c r="N389" s="43">
        <v>6</v>
      </c>
      <c r="O389" s="43">
        <v>6</v>
      </c>
      <c r="P389" s="43">
        <v>6</v>
      </c>
      <c r="Q389" s="43">
        <v>0</v>
      </c>
      <c r="R389" s="43">
        <v>0</v>
      </c>
      <c r="S389" s="43">
        <v>0</v>
      </c>
      <c r="T389" s="43">
        <v>0</v>
      </c>
      <c r="U389" s="43">
        <v>0</v>
      </c>
      <c r="V389" s="43">
        <v>0</v>
      </c>
      <c r="W389" s="43">
        <v>0</v>
      </c>
      <c r="X389" s="43">
        <v>6</v>
      </c>
      <c r="Y389" s="43">
        <v>0</v>
      </c>
      <c r="Z389" s="43">
        <v>0</v>
      </c>
      <c r="AA389" s="43">
        <v>6</v>
      </c>
    </row>
    <row r="390" spans="1:27" x14ac:dyDescent="0.25">
      <c r="A390" s="115" t="s">
        <v>50</v>
      </c>
      <c r="B390" s="115" t="s">
        <v>613</v>
      </c>
      <c r="C390" s="115" t="s">
        <v>12</v>
      </c>
      <c r="D390" s="43">
        <v>6</v>
      </c>
      <c r="E390" s="43">
        <v>0</v>
      </c>
      <c r="F390" s="43">
        <v>0</v>
      </c>
      <c r="G390" s="43">
        <v>0</v>
      </c>
      <c r="H390" s="43">
        <v>0</v>
      </c>
      <c r="I390" s="43">
        <v>0</v>
      </c>
      <c r="J390" s="43">
        <v>0</v>
      </c>
      <c r="K390" s="43">
        <v>0</v>
      </c>
      <c r="L390" s="43">
        <v>0</v>
      </c>
      <c r="M390" s="43">
        <v>0</v>
      </c>
      <c r="N390" s="43">
        <v>0</v>
      </c>
      <c r="O390" s="43">
        <v>0</v>
      </c>
      <c r="P390" s="43">
        <v>0</v>
      </c>
      <c r="Q390" s="43">
        <v>0</v>
      </c>
      <c r="R390" s="43">
        <v>0</v>
      </c>
      <c r="S390" s="43">
        <v>0</v>
      </c>
      <c r="T390" s="43">
        <v>0</v>
      </c>
      <c r="U390" s="43">
        <v>0</v>
      </c>
      <c r="V390" s="43">
        <v>0</v>
      </c>
      <c r="W390" s="43">
        <v>0</v>
      </c>
      <c r="X390" s="43">
        <v>0</v>
      </c>
      <c r="Y390" s="43">
        <v>0</v>
      </c>
      <c r="Z390" s="43">
        <v>0</v>
      </c>
      <c r="AA390" s="43">
        <v>0</v>
      </c>
    </row>
    <row r="391" spans="1:27" x14ac:dyDescent="0.25">
      <c r="A391" s="115" t="s">
        <v>50</v>
      </c>
      <c r="B391" s="115" t="s">
        <v>8</v>
      </c>
      <c r="C391" s="115" t="s">
        <v>615</v>
      </c>
      <c r="D391" s="43">
        <v>0</v>
      </c>
      <c r="E391" s="43">
        <v>6</v>
      </c>
      <c r="F391" s="43">
        <v>9</v>
      </c>
      <c r="G391" s="43">
        <v>9</v>
      </c>
      <c r="H391" s="43">
        <v>9</v>
      </c>
      <c r="I391" s="43">
        <v>9</v>
      </c>
      <c r="J391" s="43">
        <v>9</v>
      </c>
      <c r="K391" s="43">
        <v>12</v>
      </c>
      <c r="L391" s="43">
        <v>15</v>
      </c>
      <c r="M391" s="43">
        <v>12</v>
      </c>
      <c r="N391" s="43">
        <v>15</v>
      </c>
      <c r="O391" s="43">
        <v>15</v>
      </c>
      <c r="P391" s="43">
        <v>18</v>
      </c>
      <c r="Q391" s="43">
        <v>18</v>
      </c>
      <c r="R391" s="43">
        <v>18</v>
      </c>
      <c r="S391" s="43">
        <v>18</v>
      </c>
      <c r="T391" s="43">
        <v>18</v>
      </c>
      <c r="U391" s="43">
        <v>18</v>
      </c>
      <c r="V391" s="43">
        <v>21</v>
      </c>
      <c r="W391" s="43">
        <v>21</v>
      </c>
      <c r="X391" s="43">
        <v>21</v>
      </c>
      <c r="Y391" s="43">
        <v>24</v>
      </c>
      <c r="Z391" s="43">
        <v>24</v>
      </c>
      <c r="AA391" s="43">
        <v>24</v>
      </c>
    </row>
    <row r="392" spans="1:27" x14ac:dyDescent="0.25">
      <c r="A392" s="115" t="s">
        <v>50</v>
      </c>
      <c r="B392" s="115" t="s">
        <v>8</v>
      </c>
      <c r="C392" s="115" t="s">
        <v>620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c r="Z392" s="43">
        <v>0</v>
      </c>
      <c r="AA392" s="43">
        <v>0</v>
      </c>
    </row>
    <row r="393" spans="1:27" x14ac:dyDescent="0.25">
      <c r="A393" s="115" t="s">
        <v>50</v>
      </c>
      <c r="B393" s="115" t="s">
        <v>8</v>
      </c>
      <c r="C393" s="115" t="s">
        <v>619</v>
      </c>
      <c r="D393" s="43">
        <v>6</v>
      </c>
      <c r="E393" s="43">
        <v>9</v>
      </c>
      <c r="F393" s="43">
        <v>9</v>
      </c>
      <c r="G393" s="43">
        <v>6</v>
      </c>
      <c r="H393" s="43">
        <v>9</v>
      </c>
      <c r="I393" s="43">
        <v>6</v>
      </c>
      <c r="J393" s="43">
        <v>0</v>
      </c>
      <c r="K393" s="43">
        <v>6</v>
      </c>
      <c r="L393" s="43">
        <v>0</v>
      </c>
      <c r="M393" s="43">
        <v>6</v>
      </c>
      <c r="N393" s="43">
        <v>0</v>
      </c>
      <c r="O393" s="43">
        <v>9</v>
      </c>
      <c r="P393" s="43">
        <v>9</v>
      </c>
      <c r="Q393" s="43">
        <v>6</v>
      </c>
      <c r="R393" s="43">
        <v>6</v>
      </c>
      <c r="S393" s="43">
        <v>9</v>
      </c>
      <c r="T393" s="43">
        <v>9</v>
      </c>
      <c r="U393" s="43">
        <v>12</v>
      </c>
      <c r="V393" s="43">
        <v>9</v>
      </c>
      <c r="W393" s="43">
        <v>9</v>
      </c>
      <c r="X393" s="43">
        <v>12</v>
      </c>
      <c r="Y393" s="43">
        <v>9</v>
      </c>
      <c r="Z393" s="43">
        <v>9</v>
      </c>
      <c r="AA393" s="43">
        <v>12</v>
      </c>
    </row>
    <row r="394" spans="1:27" x14ac:dyDescent="0.25">
      <c r="A394" s="115" t="s">
        <v>50</v>
      </c>
      <c r="B394" s="115" t="s">
        <v>8</v>
      </c>
      <c r="C394" s="115" t="s">
        <v>10</v>
      </c>
      <c r="D394" s="43">
        <v>0</v>
      </c>
      <c r="E394" s="43">
        <v>0</v>
      </c>
      <c r="F394" s="43">
        <v>0</v>
      </c>
      <c r="G394" s="43">
        <v>0</v>
      </c>
      <c r="H394" s="43">
        <v>0</v>
      </c>
      <c r="I394" s="43">
        <v>0</v>
      </c>
      <c r="J394" s="43">
        <v>0</v>
      </c>
      <c r="K394" s="43">
        <v>0</v>
      </c>
      <c r="L394" s="43">
        <v>0</v>
      </c>
      <c r="M394" s="43">
        <v>0</v>
      </c>
      <c r="N394" s="43">
        <v>0</v>
      </c>
      <c r="O394" s="43">
        <v>0</v>
      </c>
      <c r="P394" s="43">
        <v>0</v>
      </c>
      <c r="Q394" s="43">
        <v>0</v>
      </c>
      <c r="R394" s="43">
        <v>0</v>
      </c>
      <c r="S394" s="43">
        <v>0</v>
      </c>
      <c r="T394" s="43">
        <v>0</v>
      </c>
      <c r="U394" s="43">
        <v>0</v>
      </c>
      <c r="V394" s="43">
        <v>0</v>
      </c>
      <c r="W394" s="43">
        <v>0</v>
      </c>
      <c r="X394" s="43">
        <v>0</v>
      </c>
      <c r="Y394" s="43">
        <v>0</v>
      </c>
      <c r="Z394" s="43">
        <v>0</v>
      </c>
      <c r="AA394" s="43">
        <v>0</v>
      </c>
    </row>
    <row r="395" spans="1:27" x14ac:dyDescent="0.25">
      <c r="A395" s="115" t="s">
        <v>50</v>
      </c>
      <c r="B395" s="115" t="s">
        <v>8</v>
      </c>
      <c r="C395" s="115" t="s">
        <v>123</v>
      </c>
      <c r="D395" s="43">
        <v>15</v>
      </c>
      <c r="E395" s="43">
        <v>21</v>
      </c>
      <c r="F395" s="43">
        <v>24</v>
      </c>
      <c r="G395" s="43">
        <v>30</v>
      </c>
      <c r="H395" s="43">
        <v>30</v>
      </c>
      <c r="I395" s="43">
        <v>27</v>
      </c>
      <c r="J395" s="43">
        <v>30</v>
      </c>
      <c r="K395" s="43">
        <v>30</v>
      </c>
      <c r="L395" s="43">
        <v>30</v>
      </c>
      <c r="M395" s="43">
        <v>33</v>
      </c>
      <c r="N395" s="43">
        <v>30</v>
      </c>
      <c r="O395" s="43">
        <v>33</v>
      </c>
      <c r="P395" s="43">
        <v>33</v>
      </c>
      <c r="Q395" s="43">
        <v>33</v>
      </c>
      <c r="R395" s="43">
        <v>36</v>
      </c>
      <c r="S395" s="43">
        <v>27</v>
      </c>
      <c r="T395" s="43">
        <v>33</v>
      </c>
      <c r="U395" s="43">
        <v>33</v>
      </c>
      <c r="V395" s="43">
        <v>30</v>
      </c>
      <c r="W395" s="43">
        <v>33</v>
      </c>
      <c r="X395" s="43">
        <v>33</v>
      </c>
      <c r="Y395" s="43">
        <v>39</v>
      </c>
      <c r="Z395" s="43">
        <v>39</v>
      </c>
      <c r="AA395" s="43">
        <v>42</v>
      </c>
    </row>
    <row r="396" spans="1:27" x14ac:dyDescent="0.25">
      <c r="A396" s="115" t="s">
        <v>50</v>
      </c>
      <c r="B396" s="115" t="s">
        <v>8</v>
      </c>
      <c r="C396" s="115" t="s">
        <v>618</v>
      </c>
      <c r="D396" s="43">
        <v>0</v>
      </c>
      <c r="E396" s="43">
        <v>48</v>
      </c>
      <c r="F396" s="43">
        <v>72</v>
      </c>
      <c r="G396" s="43">
        <v>81</v>
      </c>
      <c r="H396" s="43">
        <v>90</v>
      </c>
      <c r="I396" s="43">
        <v>96</v>
      </c>
      <c r="J396" s="43">
        <v>102</v>
      </c>
      <c r="K396" s="43">
        <v>102</v>
      </c>
      <c r="L396" s="43">
        <v>108</v>
      </c>
      <c r="M396" s="43">
        <v>111</v>
      </c>
      <c r="N396" s="43">
        <v>111</v>
      </c>
      <c r="O396" s="43">
        <v>108</v>
      </c>
      <c r="P396" s="43">
        <v>108</v>
      </c>
      <c r="Q396" s="43">
        <v>111</v>
      </c>
      <c r="R396" s="43">
        <v>111</v>
      </c>
      <c r="S396" s="43">
        <v>114</v>
      </c>
      <c r="T396" s="43">
        <v>114</v>
      </c>
      <c r="U396" s="43">
        <v>114</v>
      </c>
      <c r="V396" s="43">
        <v>114</v>
      </c>
      <c r="W396" s="43">
        <v>111</v>
      </c>
      <c r="X396" s="43">
        <v>114</v>
      </c>
      <c r="Y396" s="43">
        <v>117</v>
      </c>
      <c r="Z396" s="43">
        <v>111</v>
      </c>
      <c r="AA396" s="43">
        <v>108</v>
      </c>
    </row>
    <row r="397" spans="1:27" x14ac:dyDescent="0.25">
      <c r="A397" s="115" t="s">
        <v>50</v>
      </c>
      <c r="B397" s="115" t="s">
        <v>8</v>
      </c>
      <c r="C397" s="115" t="s">
        <v>8</v>
      </c>
      <c r="D397" s="43">
        <v>231</v>
      </c>
      <c r="E397" s="43">
        <v>171</v>
      </c>
      <c r="F397" s="43">
        <v>138</v>
      </c>
      <c r="G397" s="43">
        <v>129</v>
      </c>
      <c r="H397" s="43">
        <v>114</v>
      </c>
      <c r="I397" s="43">
        <v>111</v>
      </c>
      <c r="J397" s="43">
        <v>105</v>
      </c>
      <c r="K397" s="43">
        <v>96</v>
      </c>
      <c r="L397" s="43">
        <v>93</v>
      </c>
      <c r="M397" s="43">
        <v>87</v>
      </c>
      <c r="N397" s="43">
        <v>87</v>
      </c>
      <c r="O397" s="43">
        <v>84</v>
      </c>
      <c r="P397" s="43">
        <v>81</v>
      </c>
      <c r="Q397" s="43">
        <v>84</v>
      </c>
      <c r="R397" s="43">
        <v>75</v>
      </c>
      <c r="S397" s="43">
        <v>81</v>
      </c>
      <c r="T397" s="43">
        <v>78</v>
      </c>
      <c r="U397" s="43">
        <v>72</v>
      </c>
      <c r="V397" s="43">
        <v>78</v>
      </c>
      <c r="W397" s="43">
        <v>81</v>
      </c>
      <c r="X397" s="43">
        <v>72</v>
      </c>
      <c r="Y397" s="43">
        <v>66</v>
      </c>
      <c r="Z397" s="43">
        <v>66</v>
      </c>
      <c r="AA397" s="43">
        <v>66</v>
      </c>
    </row>
    <row r="398" spans="1:27" x14ac:dyDescent="0.25">
      <c r="A398" s="115" t="s">
        <v>50</v>
      </c>
      <c r="B398" s="115" t="s">
        <v>8</v>
      </c>
      <c r="C398" s="115" t="s">
        <v>611</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c r="Z398" s="43">
        <v>0</v>
      </c>
      <c r="AA398" s="43">
        <v>0</v>
      </c>
    </row>
    <row r="399" spans="1:27" x14ac:dyDescent="0.25">
      <c r="A399" s="115" t="s">
        <v>50</v>
      </c>
      <c r="B399" s="115" t="s">
        <v>8</v>
      </c>
      <c r="C399" s="115" t="s">
        <v>612</v>
      </c>
      <c r="D399" s="43">
        <v>0</v>
      </c>
      <c r="E399" s="43">
        <v>0</v>
      </c>
      <c r="F399" s="43">
        <v>0</v>
      </c>
      <c r="G399" s="43">
        <v>0</v>
      </c>
      <c r="H399" s="43">
        <v>0</v>
      </c>
      <c r="I399" s="43">
        <v>0</v>
      </c>
      <c r="J399" s="43">
        <v>0</v>
      </c>
      <c r="K399" s="43">
        <v>0</v>
      </c>
      <c r="L399" s="43">
        <v>0</v>
      </c>
      <c r="M399" s="43">
        <v>0</v>
      </c>
      <c r="N399" s="43">
        <v>0</v>
      </c>
      <c r="O399" s="43">
        <v>0</v>
      </c>
      <c r="P399" s="43">
        <v>0</v>
      </c>
      <c r="Q399" s="43">
        <v>0</v>
      </c>
      <c r="R399" s="43">
        <v>0</v>
      </c>
      <c r="S399" s="43">
        <v>0</v>
      </c>
      <c r="T399" s="43">
        <v>0</v>
      </c>
      <c r="U399" s="43">
        <v>0</v>
      </c>
      <c r="V399" s="43">
        <v>0</v>
      </c>
      <c r="W399" s="43">
        <v>0</v>
      </c>
      <c r="X399" s="43">
        <v>0</v>
      </c>
      <c r="Y399" s="43">
        <v>0</v>
      </c>
      <c r="Z399" s="43">
        <v>0</v>
      </c>
      <c r="AA399" s="43">
        <v>0</v>
      </c>
    </row>
    <row r="400" spans="1:27" x14ac:dyDescent="0.25">
      <c r="A400" s="115" t="s">
        <v>50</v>
      </c>
      <c r="B400" s="115" t="s">
        <v>8</v>
      </c>
      <c r="C400" s="115" t="s">
        <v>12</v>
      </c>
      <c r="D400" s="43">
        <v>0</v>
      </c>
      <c r="E400" s="43">
        <v>0</v>
      </c>
      <c r="F400" s="43">
        <v>0</v>
      </c>
      <c r="G400" s="43">
        <v>0</v>
      </c>
      <c r="H400" s="43">
        <v>0</v>
      </c>
      <c r="I400" s="43">
        <v>0</v>
      </c>
      <c r="J400" s="43">
        <v>0</v>
      </c>
      <c r="K400" s="43">
        <v>0</v>
      </c>
      <c r="L400" s="43">
        <v>0</v>
      </c>
      <c r="M400" s="43">
        <v>0</v>
      </c>
      <c r="N400" s="43">
        <v>0</v>
      </c>
      <c r="O400" s="43">
        <v>0</v>
      </c>
      <c r="P400" s="43">
        <v>0</v>
      </c>
      <c r="Q400" s="43">
        <v>0</v>
      </c>
      <c r="R400" s="43">
        <v>0</v>
      </c>
      <c r="S400" s="43">
        <v>0</v>
      </c>
      <c r="T400" s="43">
        <v>0</v>
      </c>
      <c r="U400" s="43">
        <v>0</v>
      </c>
      <c r="V400" s="43">
        <v>0</v>
      </c>
      <c r="W400" s="43">
        <v>0</v>
      </c>
      <c r="X400" s="43">
        <v>0</v>
      </c>
      <c r="Y400" s="43">
        <v>0</v>
      </c>
      <c r="Z400" s="43">
        <v>0</v>
      </c>
      <c r="AA400" s="43">
        <v>0</v>
      </c>
    </row>
    <row r="401" spans="1:27" x14ac:dyDescent="0.25">
      <c r="A401" s="115" t="s">
        <v>50</v>
      </c>
      <c r="B401" s="115" t="s">
        <v>612</v>
      </c>
      <c r="C401" s="115" t="s">
        <v>615</v>
      </c>
      <c r="D401" s="43">
        <v>0</v>
      </c>
      <c r="E401" s="43">
        <v>0</v>
      </c>
      <c r="F401" s="43">
        <v>0</v>
      </c>
      <c r="G401" s="43">
        <v>0</v>
      </c>
      <c r="H401" s="43">
        <v>0</v>
      </c>
      <c r="I401" s="43">
        <v>0</v>
      </c>
      <c r="J401" s="43">
        <v>0</v>
      </c>
      <c r="K401" s="43">
        <v>0</v>
      </c>
      <c r="L401" s="43">
        <v>0</v>
      </c>
      <c r="M401" s="43">
        <v>0</v>
      </c>
      <c r="N401" s="43">
        <v>0</v>
      </c>
      <c r="O401" s="43">
        <v>0</v>
      </c>
      <c r="P401" s="43">
        <v>0</v>
      </c>
      <c r="Q401" s="43">
        <v>0</v>
      </c>
      <c r="R401" s="43">
        <v>0</v>
      </c>
      <c r="S401" s="43">
        <v>0</v>
      </c>
      <c r="T401" s="43">
        <v>0</v>
      </c>
      <c r="U401" s="43">
        <v>0</v>
      </c>
      <c r="V401" s="43">
        <v>0</v>
      </c>
      <c r="W401" s="43">
        <v>0</v>
      </c>
      <c r="X401" s="43">
        <v>0</v>
      </c>
      <c r="Y401" s="43">
        <v>0</v>
      </c>
      <c r="Z401" s="43">
        <v>0</v>
      </c>
      <c r="AA401" s="43">
        <v>0</v>
      </c>
    </row>
    <row r="402" spans="1:27" x14ac:dyDescent="0.25">
      <c r="A402" s="115" t="s">
        <v>50</v>
      </c>
      <c r="B402" s="115" t="s">
        <v>612</v>
      </c>
      <c r="C402" s="115" t="s">
        <v>620</v>
      </c>
      <c r="D402" s="43">
        <v>0</v>
      </c>
      <c r="E402" s="43">
        <v>0</v>
      </c>
      <c r="F402" s="43">
        <v>0</v>
      </c>
      <c r="G402" s="43">
        <v>0</v>
      </c>
      <c r="H402" s="43">
        <v>0</v>
      </c>
      <c r="I402" s="43">
        <v>0</v>
      </c>
      <c r="J402" s="43">
        <v>0</v>
      </c>
      <c r="K402" s="43">
        <v>0</v>
      </c>
      <c r="L402" s="43">
        <v>0</v>
      </c>
      <c r="M402" s="43">
        <v>0</v>
      </c>
      <c r="N402" s="43">
        <v>0</v>
      </c>
      <c r="O402" s="43">
        <v>0</v>
      </c>
      <c r="P402" s="43">
        <v>0</v>
      </c>
      <c r="Q402" s="43">
        <v>0</v>
      </c>
      <c r="R402" s="43">
        <v>0</v>
      </c>
      <c r="S402" s="43">
        <v>0</v>
      </c>
      <c r="T402" s="43">
        <v>0</v>
      </c>
      <c r="U402" s="43">
        <v>0</v>
      </c>
      <c r="V402" s="43">
        <v>0</v>
      </c>
      <c r="W402" s="43">
        <v>0</v>
      </c>
      <c r="X402" s="43">
        <v>0</v>
      </c>
      <c r="Y402" s="43">
        <v>0</v>
      </c>
      <c r="Z402" s="43">
        <v>0</v>
      </c>
      <c r="AA402" s="43">
        <v>0</v>
      </c>
    </row>
    <row r="403" spans="1:27" x14ac:dyDescent="0.25">
      <c r="A403" s="115" t="s">
        <v>50</v>
      </c>
      <c r="B403" s="115" t="s">
        <v>612</v>
      </c>
      <c r="C403" s="115" t="s">
        <v>619</v>
      </c>
      <c r="D403" s="43">
        <v>0</v>
      </c>
      <c r="E403" s="43">
        <v>0</v>
      </c>
      <c r="F403" s="43">
        <v>0</v>
      </c>
      <c r="G403" s="43">
        <v>0</v>
      </c>
      <c r="H403" s="43">
        <v>0</v>
      </c>
      <c r="I403" s="43">
        <v>6</v>
      </c>
      <c r="J403" s="43">
        <v>6</v>
      </c>
      <c r="K403" s="43">
        <v>0</v>
      </c>
      <c r="L403" s="43">
        <v>0</v>
      </c>
      <c r="M403" s="43">
        <v>6</v>
      </c>
      <c r="N403" s="43">
        <v>6</v>
      </c>
      <c r="O403" s="43">
        <v>6</v>
      </c>
      <c r="P403" s="43">
        <v>9</v>
      </c>
      <c r="Q403" s="43">
        <v>9</v>
      </c>
      <c r="R403" s="43">
        <v>9</v>
      </c>
      <c r="S403" s="43">
        <v>9</v>
      </c>
      <c r="T403" s="43">
        <v>9</v>
      </c>
      <c r="U403" s="43">
        <v>9</v>
      </c>
      <c r="V403" s="43">
        <v>9</v>
      </c>
      <c r="W403" s="43">
        <v>9</v>
      </c>
      <c r="X403" s="43">
        <v>9</v>
      </c>
      <c r="Y403" s="43">
        <v>12</v>
      </c>
      <c r="Z403" s="43">
        <v>15</v>
      </c>
      <c r="AA403" s="43">
        <v>9</v>
      </c>
    </row>
    <row r="404" spans="1:27" x14ac:dyDescent="0.25">
      <c r="A404" s="115" t="s">
        <v>50</v>
      </c>
      <c r="B404" s="115" t="s">
        <v>612</v>
      </c>
      <c r="C404" s="115" t="s">
        <v>123</v>
      </c>
      <c r="D404" s="43">
        <v>0</v>
      </c>
      <c r="E404" s="43">
        <v>0</v>
      </c>
      <c r="F404" s="43">
        <v>0</v>
      </c>
      <c r="G404" s="43">
        <v>0</v>
      </c>
      <c r="H404" s="43">
        <v>0</v>
      </c>
      <c r="I404" s="43">
        <v>0</v>
      </c>
      <c r="J404" s="43">
        <v>0</v>
      </c>
      <c r="K404" s="43">
        <v>0</v>
      </c>
      <c r="L404" s="43">
        <v>0</v>
      </c>
      <c r="M404" s="43">
        <v>6</v>
      </c>
      <c r="N404" s="43">
        <v>6</v>
      </c>
      <c r="O404" s="43">
        <v>6</v>
      </c>
      <c r="P404" s="43">
        <v>6</v>
      </c>
      <c r="Q404" s="43">
        <v>6</v>
      </c>
      <c r="R404" s="43">
        <v>6</v>
      </c>
      <c r="S404" s="43">
        <v>6</v>
      </c>
      <c r="T404" s="43">
        <v>6</v>
      </c>
      <c r="U404" s="43">
        <v>9</v>
      </c>
      <c r="V404" s="43">
        <v>6</v>
      </c>
      <c r="W404" s="43">
        <v>9</v>
      </c>
      <c r="X404" s="43">
        <v>12</v>
      </c>
      <c r="Y404" s="43">
        <v>9</v>
      </c>
      <c r="Z404" s="43">
        <v>6</v>
      </c>
      <c r="AA404" s="43">
        <v>6</v>
      </c>
    </row>
    <row r="405" spans="1:27" x14ac:dyDescent="0.25">
      <c r="A405" s="115" t="s">
        <v>50</v>
      </c>
      <c r="B405" s="115" t="s">
        <v>612</v>
      </c>
      <c r="C405" s="115" t="s">
        <v>618</v>
      </c>
      <c r="D405" s="43">
        <v>0</v>
      </c>
      <c r="E405" s="43">
        <v>6</v>
      </c>
      <c r="F405" s="43">
        <v>6</v>
      </c>
      <c r="G405" s="43">
        <v>6</v>
      </c>
      <c r="H405" s="43">
        <v>9</v>
      </c>
      <c r="I405" s="43">
        <v>6</v>
      </c>
      <c r="J405" s="43">
        <v>6</v>
      </c>
      <c r="K405" s="43">
        <v>9</v>
      </c>
      <c r="L405" s="43">
        <v>6</v>
      </c>
      <c r="M405" s="43">
        <v>9</v>
      </c>
      <c r="N405" s="43">
        <v>12</v>
      </c>
      <c r="O405" s="43">
        <v>12</v>
      </c>
      <c r="P405" s="43">
        <v>12</v>
      </c>
      <c r="Q405" s="43">
        <v>9</v>
      </c>
      <c r="R405" s="43">
        <v>12</v>
      </c>
      <c r="S405" s="43">
        <v>12</v>
      </c>
      <c r="T405" s="43">
        <v>12</v>
      </c>
      <c r="U405" s="43">
        <v>12</v>
      </c>
      <c r="V405" s="43">
        <v>12</v>
      </c>
      <c r="W405" s="43">
        <v>12</v>
      </c>
      <c r="X405" s="43">
        <v>12</v>
      </c>
      <c r="Y405" s="43">
        <v>12</v>
      </c>
      <c r="Z405" s="43">
        <v>12</v>
      </c>
      <c r="AA405" s="43">
        <v>12</v>
      </c>
    </row>
    <row r="406" spans="1:27" x14ac:dyDescent="0.25">
      <c r="A406" s="115" t="s">
        <v>50</v>
      </c>
      <c r="B406" s="115" t="s">
        <v>612</v>
      </c>
      <c r="C406" s="115" t="s">
        <v>8</v>
      </c>
      <c r="D406" s="43">
        <v>0</v>
      </c>
      <c r="E406" s="43">
        <v>0</v>
      </c>
      <c r="F406" s="43">
        <v>0</v>
      </c>
      <c r="G406" s="43">
        <v>0</v>
      </c>
      <c r="H406" s="43">
        <v>0</v>
      </c>
      <c r="I406" s="43">
        <v>0</v>
      </c>
      <c r="J406" s="43">
        <v>0</v>
      </c>
      <c r="K406" s="43">
        <v>0</v>
      </c>
      <c r="L406" s="43">
        <v>0</v>
      </c>
      <c r="M406" s="43">
        <v>0</v>
      </c>
      <c r="N406" s="43">
        <v>0</v>
      </c>
      <c r="O406" s="43">
        <v>0</v>
      </c>
      <c r="P406" s="43">
        <v>0</v>
      </c>
      <c r="Q406" s="43">
        <v>0</v>
      </c>
      <c r="R406" s="43">
        <v>0</v>
      </c>
      <c r="S406" s="43">
        <v>0</v>
      </c>
      <c r="T406" s="43">
        <v>0</v>
      </c>
      <c r="U406" s="43">
        <v>0</v>
      </c>
      <c r="V406" s="43">
        <v>0</v>
      </c>
      <c r="W406" s="43">
        <v>0</v>
      </c>
      <c r="X406" s="43">
        <v>0</v>
      </c>
      <c r="Y406" s="43">
        <v>0</v>
      </c>
      <c r="Z406" s="43">
        <v>0</v>
      </c>
      <c r="AA406" s="43">
        <v>0</v>
      </c>
    </row>
    <row r="407" spans="1:27" x14ac:dyDescent="0.25">
      <c r="A407" s="115" t="s">
        <v>50</v>
      </c>
      <c r="B407" s="115" t="s">
        <v>612</v>
      </c>
      <c r="C407" s="115" t="s">
        <v>611</v>
      </c>
      <c r="D407" s="43">
        <v>0</v>
      </c>
      <c r="E407" s="43">
        <v>0</v>
      </c>
      <c r="F407" s="43">
        <v>0</v>
      </c>
      <c r="G407" s="43">
        <v>0</v>
      </c>
      <c r="H407" s="43">
        <v>0</v>
      </c>
      <c r="I407" s="43">
        <v>0</v>
      </c>
      <c r="J407" s="43">
        <v>0</v>
      </c>
      <c r="K407" s="43">
        <v>0</v>
      </c>
      <c r="L407" s="43">
        <v>0</v>
      </c>
      <c r="M407" s="43">
        <v>0</v>
      </c>
      <c r="N407" s="43">
        <v>0</v>
      </c>
      <c r="O407" s="43">
        <v>0</v>
      </c>
      <c r="P407" s="43">
        <v>0</v>
      </c>
      <c r="Q407" s="43">
        <v>0</v>
      </c>
      <c r="R407" s="43">
        <v>0</v>
      </c>
      <c r="S407" s="43">
        <v>0</v>
      </c>
      <c r="T407" s="43">
        <v>0</v>
      </c>
      <c r="U407" s="43">
        <v>0</v>
      </c>
      <c r="V407" s="43">
        <v>0</v>
      </c>
      <c r="W407" s="43">
        <v>0</v>
      </c>
      <c r="X407" s="43">
        <v>0</v>
      </c>
      <c r="Y407" s="43">
        <v>0</v>
      </c>
      <c r="Z407" s="43">
        <v>0</v>
      </c>
      <c r="AA407" s="43">
        <v>0</v>
      </c>
    </row>
    <row r="408" spans="1:27" x14ac:dyDescent="0.25">
      <c r="A408" s="115" t="s">
        <v>50</v>
      </c>
      <c r="B408" s="115" t="s">
        <v>612</v>
      </c>
      <c r="C408" s="115" t="s">
        <v>612</v>
      </c>
      <c r="D408" s="43">
        <v>39</v>
      </c>
      <c r="E408" s="43">
        <v>33</v>
      </c>
      <c r="F408" s="43">
        <v>30</v>
      </c>
      <c r="G408" s="43">
        <v>24</v>
      </c>
      <c r="H408" s="43">
        <v>21</v>
      </c>
      <c r="I408" s="43">
        <v>18</v>
      </c>
      <c r="J408" s="43">
        <v>21</v>
      </c>
      <c r="K408" s="43">
        <v>18</v>
      </c>
      <c r="L408" s="43">
        <v>18</v>
      </c>
      <c r="M408" s="43">
        <v>12</v>
      </c>
      <c r="N408" s="43">
        <v>12</v>
      </c>
      <c r="O408" s="43">
        <v>9</v>
      </c>
      <c r="P408" s="43">
        <v>9</v>
      </c>
      <c r="Q408" s="43">
        <v>9</v>
      </c>
      <c r="R408" s="43">
        <v>9</v>
      </c>
      <c r="S408" s="43">
        <v>6</v>
      </c>
      <c r="T408" s="43">
        <v>6</v>
      </c>
      <c r="U408" s="43">
        <v>0</v>
      </c>
      <c r="V408" s="43">
        <v>0</v>
      </c>
      <c r="W408" s="43">
        <v>0</v>
      </c>
      <c r="X408" s="43">
        <v>0</v>
      </c>
      <c r="Y408" s="43">
        <v>0</v>
      </c>
      <c r="Z408" s="43">
        <v>0</v>
      </c>
      <c r="AA408" s="43">
        <v>6</v>
      </c>
    </row>
    <row r="409" spans="1:27" x14ac:dyDescent="0.25">
      <c r="A409" s="115" t="s">
        <v>50</v>
      </c>
      <c r="B409" s="115" t="s">
        <v>12</v>
      </c>
      <c r="C409" s="115" t="s">
        <v>620</v>
      </c>
      <c r="D409" s="43">
        <v>0</v>
      </c>
      <c r="E409" s="43">
        <v>0</v>
      </c>
      <c r="F409" s="43">
        <v>0</v>
      </c>
      <c r="G409" s="43">
        <v>0</v>
      </c>
      <c r="H409" s="43">
        <v>0</v>
      </c>
      <c r="I409" s="43">
        <v>0</v>
      </c>
      <c r="J409" s="43">
        <v>0</v>
      </c>
      <c r="K409" s="43">
        <v>0</v>
      </c>
      <c r="L409" s="43">
        <v>0</v>
      </c>
      <c r="M409" s="43">
        <v>0</v>
      </c>
      <c r="N409" s="43">
        <v>0</v>
      </c>
      <c r="O409" s="43">
        <v>0</v>
      </c>
      <c r="P409" s="43">
        <v>0</v>
      </c>
      <c r="Q409" s="43">
        <v>0</v>
      </c>
      <c r="R409" s="43">
        <v>0</v>
      </c>
      <c r="S409" s="43">
        <v>0</v>
      </c>
      <c r="T409" s="43">
        <v>0</v>
      </c>
      <c r="U409" s="43">
        <v>0</v>
      </c>
      <c r="V409" s="43">
        <v>0</v>
      </c>
      <c r="W409" s="43">
        <v>0</v>
      </c>
      <c r="X409" s="43">
        <v>0</v>
      </c>
      <c r="Y409" s="43">
        <v>0</v>
      </c>
      <c r="Z409" s="43">
        <v>0</v>
      </c>
      <c r="AA409" s="43">
        <v>0</v>
      </c>
    </row>
    <row r="410" spans="1:27" x14ac:dyDescent="0.25">
      <c r="A410" s="115" t="s">
        <v>50</v>
      </c>
      <c r="B410" s="115" t="s">
        <v>12</v>
      </c>
      <c r="C410" s="115" t="s">
        <v>619</v>
      </c>
      <c r="D410" s="43">
        <v>0</v>
      </c>
      <c r="E410" s="43">
        <v>0</v>
      </c>
      <c r="F410" s="43">
        <v>0</v>
      </c>
      <c r="G410" s="43">
        <v>0</v>
      </c>
      <c r="H410" s="43">
        <v>6</v>
      </c>
      <c r="I410" s="43">
        <v>6</v>
      </c>
      <c r="J410" s="43">
        <v>6</v>
      </c>
      <c r="K410" s="43">
        <v>6</v>
      </c>
      <c r="L410" s="43">
        <v>0</v>
      </c>
      <c r="M410" s="43">
        <v>6</v>
      </c>
      <c r="N410" s="43">
        <v>6</v>
      </c>
      <c r="O410" s="43">
        <v>0</v>
      </c>
      <c r="P410" s="43">
        <v>0</v>
      </c>
      <c r="Q410" s="43">
        <v>9</v>
      </c>
      <c r="R410" s="43">
        <v>9</v>
      </c>
      <c r="S410" s="43">
        <v>9</v>
      </c>
      <c r="T410" s="43">
        <v>9</v>
      </c>
      <c r="U410" s="43">
        <v>12</v>
      </c>
      <c r="V410" s="43">
        <v>9</v>
      </c>
      <c r="W410" s="43">
        <v>9</v>
      </c>
      <c r="X410" s="43">
        <v>6</v>
      </c>
      <c r="Y410" s="43">
        <v>9</v>
      </c>
      <c r="Z410" s="43">
        <v>9</v>
      </c>
      <c r="AA410" s="43">
        <v>12</v>
      </c>
    </row>
    <row r="411" spans="1:27" x14ac:dyDescent="0.25">
      <c r="A411" s="115" t="s">
        <v>50</v>
      </c>
      <c r="B411" s="115" t="s">
        <v>12</v>
      </c>
      <c r="C411" s="115" t="s">
        <v>123</v>
      </c>
      <c r="D411" s="43">
        <v>0</v>
      </c>
      <c r="E411" s="43">
        <v>0</v>
      </c>
      <c r="F411" s="43">
        <v>0</v>
      </c>
      <c r="G411" s="43">
        <v>0</v>
      </c>
      <c r="H411" s="43">
        <v>0</v>
      </c>
      <c r="I411" s="43">
        <v>0</v>
      </c>
      <c r="J411" s="43">
        <v>0</v>
      </c>
      <c r="K411" s="43">
        <v>0</v>
      </c>
      <c r="L411" s="43">
        <v>0</v>
      </c>
      <c r="M411" s="43">
        <v>0</v>
      </c>
      <c r="N411" s="43">
        <v>0</v>
      </c>
      <c r="O411" s="43">
        <v>0</v>
      </c>
      <c r="P411" s="43">
        <v>0</v>
      </c>
      <c r="Q411" s="43">
        <v>0</v>
      </c>
      <c r="R411" s="43">
        <v>0</v>
      </c>
      <c r="S411" s="43">
        <v>0</v>
      </c>
      <c r="T411" s="43">
        <v>0</v>
      </c>
      <c r="U411" s="43">
        <v>0</v>
      </c>
      <c r="V411" s="43">
        <v>0</v>
      </c>
      <c r="W411" s="43">
        <v>0</v>
      </c>
      <c r="X411" s="43">
        <v>0</v>
      </c>
      <c r="Y411" s="43">
        <v>0</v>
      </c>
      <c r="Z411" s="43">
        <v>0</v>
      </c>
      <c r="AA411" s="43">
        <v>0</v>
      </c>
    </row>
    <row r="412" spans="1:27" x14ac:dyDescent="0.25">
      <c r="A412" s="115" t="s">
        <v>50</v>
      </c>
      <c r="B412" s="115" t="s">
        <v>12</v>
      </c>
      <c r="C412" s="115" t="s">
        <v>618</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6</v>
      </c>
      <c r="Y412" s="43">
        <v>6</v>
      </c>
      <c r="Z412" s="43">
        <v>0</v>
      </c>
      <c r="AA412" s="43">
        <v>0</v>
      </c>
    </row>
    <row r="413" spans="1:27" x14ac:dyDescent="0.25">
      <c r="A413" s="115" t="s">
        <v>50</v>
      </c>
      <c r="B413" s="115" t="s">
        <v>12</v>
      </c>
      <c r="C413" s="115" t="s">
        <v>8</v>
      </c>
      <c r="D413" s="43">
        <v>0</v>
      </c>
      <c r="E413" s="43">
        <v>0</v>
      </c>
      <c r="F413" s="43">
        <v>0</v>
      </c>
      <c r="G413" s="43">
        <v>0</v>
      </c>
      <c r="H413" s="43">
        <v>0</v>
      </c>
      <c r="I413" s="43">
        <v>0</v>
      </c>
      <c r="J413" s="43">
        <v>0</v>
      </c>
      <c r="K413" s="43">
        <v>0</v>
      </c>
      <c r="L413" s="43">
        <v>0</v>
      </c>
      <c r="M413" s="43">
        <v>0</v>
      </c>
      <c r="N413" s="43">
        <v>0</v>
      </c>
      <c r="O413" s="43">
        <v>0</v>
      </c>
      <c r="P413" s="43">
        <v>0</v>
      </c>
      <c r="Q413" s="43">
        <v>0</v>
      </c>
      <c r="R413" s="43">
        <v>0</v>
      </c>
      <c r="S413" s="43">
        <v>0</v>
      </c>
      <c r="T413" s="43">
        <v>0</v>
      </c>
      <c r="U413" s="43">
        <v>0</v>
      </c>
      <c r="V413" s="43">
        <v>0</v>
      </c>
      <c r="W413" s="43">
        <v>0</v>
      </c>
      <c r="X413" s="43">
        <v>0</v>
      </c>
      <c r="Y413" s="43">
        <v>0</v>
      </c>
      <c r="Z413" s="43">
        <v>0</v>
      </c>
      <c r="AA413" s="43">
        <v>0</v>
      </c>
    </row>
    <row r="414" spans="1:27" x14ac:dyDescent="0.25">
      <c r="A414" s="115" t="s">
        <v>50</v>
      </c>
      <c r="B414" s="115" t="s">
        <v>12</v>
      </c>
      <c r="C414" s="115" t="s">
        <v>611</v>
      </c>
      <c r="D414" s="43">
        <v>0</v>
      </c>
      <c r="E414" s="43">
        <v>0</v>
      </c>
      <c r="F414" s="43">
        <v>0</v>
      </c>
      <c r="G414" s="43">
        <v>0</v>
      </c>
      <c r="H414" s="43">
        <v>0</v>
      </c>
      <c r="I414" s="43">
        <v>0</v>
      </c>
      <c r="J414" s="43">
        <v>0</v>
      </c>
      <c r="K414" s="43">
        <v>0</v>
      </c>
      <c r="L414" s="43">
        <v>0</v>
      </c>
      <c r="M414" s="43">
        <v>0</v>
      </c>
      <c r="N414" s="43">
        <v>0</v>
      </c>
      <c r="O414" s="43">
        <v>0</v>
      </c>
      <c r="P414" s="43">
        <v>0</v>
      </c>
      <c r="Q414" s="43">
        <v>0</v>
      </c>
      <c r="R414" s="43">
        <v>0</v>
      </c>
      <c r="S414" s="43">
        <v>0</v>
      </c>
      <c r="T414" s="43">
        <v>0</v>
      </c>
      <c r="U414" s="43">
        <v>0</v>
      </c>
      <c r="V414" s="43">
        <v>0</v>
      </c>
      <c r="W414" s="43">
        <v>0</v>
      </c>
      <c r="X414" s="43">
        <v>0</v>
      </c>
      <c r="Y414" s="43">
        <v>0</v>
      </c>
      <c r="Z414" s="43">
        <v>0</v>
      </c>
      <c r="AA414" s="43">
        <v>0</v>
      </c>
    </row>
    <row r="415" spans="1:27" x14ac:dyDescent="0.25">
      <c r="A415" s="115" t="s">
        <v>50</v>
      </c>
      <c r="B415" s="115" t="s">
        <v>12</v>
      </c>
      <c r="C415" s="115" t="s">
        <v>612</v>
      </c>
      <c r="D415" s="43">
        <v>0</v>
      </c>
      <c r="E415" s="43">
        <v>0</v>
      </c>
      <c r="F415" s="43">
        <v>0</v>
      </c>
      <c r="G415" s="43">
        <v>0</v>
      </c>
      <c r="H415" s="43">
        <v>0</v>
      </c>
      <c r="I415" s="43">
        <v>0</v>
      </c>
      <c r="J415" s="43">
        <v>0</v>
      </c>
      <c r="K415" s="43">
        <v>0</v>
      </c>
      <c r="L415" s="43">
        <v>0</v>
      </c>
      <c r="M415" s="43">
        <v>0</v>
      </c>
      <c r="N415" s="43">
        <v>0</v>
      </c>
      <c r="O415" s="43">
        <v>0</v>
      </c>
      <c r="P415" s="43">
        <v>0</v>
      </c>
      <c r="Q415" s="43">
        <v>0</v>
      </c>
      <c r="R415" s="43">
        <v>0</v>
      </c>
      <c r="S415" s="43">
        <v>0</v>
      </c>
      <c r="T415" s="43">
        <v>0</v>
      </c>
      <c r="U415" s="43">
        <v>0</v>
      </c>
      <c r="V415" s="43">
        <v>0</v>
      </c>
      <c r="W415" s="43">
        <v>0</v>
      </c>
      <c r="X415" s="43">
        <v>0</v>
      </c>
      <c r="Y415" s="43">
        <v>0</v>
      </c>
      <c r="Z415" s="43">
        <v>0</v>
      </c>
      <c r="AA415" s="43">
        <v>0</v>
      </c>
    </row>
    <row r="416" spans="1:27" x14ac:dyDescent="0.25">
      <c r="A416" s="115" t="s">
        <v>50</v>
      </c>
      <c r="B416" s="115" t="s">
        <v>12</v>
      </c>
      <c r="C416" s="115" t="s">
        <v>12</v>
      </c>
      <c r="D416" s="43">
        <v>21</v>
      </c>
      <c r="E416" s="43">
        <v>21</v>
      </c>
      <c r="F416" s="43">
        <v>18</v>
      </c>
      <c r="G416" s="43">
        <v>12</v>
      </c>
      <c r="H416" s="43">
        <v>12</v>
      </c>
      <c r="I416" s="43">
        <v>9</v>
      </c>
      <c r="J416" s="43">
        <v>12</v>
      </c>
      <c r="K416" s="43">
        <v>12</v>
      </c>
      <c r="L416" s="43">
        <v>12</v>
      </c>
      <c r="M416" s="43">
        <v>12</v>
      </c>
      <c r="N416" s="43">
        <v>12</v>
      </c>
      <c r="O416" s="43">
        <v>9</v>
      </c>
      <c r="P416" s="43">
        <v>9</v>
      </c>
      <c r="Q416" s="43">
        <v>9</v>
      </c>
      <c r="R416" s="43">
        <v>9</v>
      </c>
      <c r="S416" s="43">
        <v>6</v>
      </c>
      <c r="T416" s="43">
        <v>6</v>
      </c>
      <c r="U416" s="43">
        <v>0</v>
      </c>
      <c r="V416" s="43">
        <v>0</v>
      </c>
      <c r="W416" s="43">
        <v>0</v>
      </c>
      <c r="X416" s="43">
        <v>0</v>
      </c>
      <c r="Y416" s="43">
        <v>0</v>
      </c>
      <c r="Z416" s="43">
        <v>0</v>
      </c>
      <c r="AA416" s="43">
        <v>0</v>
      </c>
    </row>
    <row r="417" spans="1:27" x14ac:dyDescent="0.25">
      <c r="A417" s="115" t="s">
        <v>53</v>
      </c>
      <c r="B417" s="115" t="s">
        <v>615</v>
      </c>
      <c r="C417" s="115" t="s">
        <v>615</v>
      </c>
      <c r="D417" s="43">
        <v>24</v>
      </c>
      <c r="E417" s="43">
        <v>21</v>
      </c>
      <c r="F417" s="43">
        <v>24</v>
      </c>
      <c r="G417" s="43">
        <v>24</v>
      </c>
      <c r="H417" s="43">
        <v>24</v>
      </c>
      <c r="I417" s="43">
        <v>21</v>
      </c>
      <c r="J417" s="43">
        <v>24</v>
      </c>
      <c r="K417" s="43">
        <v>24</v>
      </c>
      <c r="L417" s="43">
        <v>21</v>
      </c>
      <c r="M417" s="43">
        <v>24</v>
      </c>
      <c r="N417" s="43">
        <v>21</v>
      </c>
      <c r="O417" s="43">
        <v>21</v>
      </c>
      <c r="P417" s="43">
        <v>21</v>
      </c>
      <c r="Q417" s="43">
        <v>21</v>
      </c>
      <c r="R417" s="43">
        <v>21</v>
      </c>
      <c r="S417" s="43">
        <v>24</v>
      </c>
      <c r="T417" s="43">
        <v>24</v>
      </c>
      <c r="U417" s="43">
        <v>24</v>
      </c>
      <c r="V417" s="43">
        <v>21</v>
      </c>
      <c r="W417" s="43">
        <v>21</v>
      </c>
      <c r="X417" s="43">
        <v>21</v>
      </c>
      <c r="Y417" s="43">
        <v>21</v>
      </c>
      <c r="Z417" s="43">
        <v>21</v>
      </c>
      <c r="AA417" s="43">
        <v>21</v>
      </c>
    </row>
    <row r="418" spans="1:27" x14ac:dyDescent="0.25">
      <c r="A418" s="115" t="s">
        <v>53</v>
      </c>
      <c r="B418" s="115" t="s">
        <v>615</v>
      </c>
      <c r="C418" s="115" t="s">
        <v>25</v>
      </c>
      <c r="D418" s="43">
        <v>0</v>
      </c>
      <c r="E418" s="43">
        <v>0</v>
      </c>
      <c r="F418" s="43">
        <v>0</v>
      </c>
      <c r="G418" s="43">
        <v>0</v>
      </c>
      <c r="H418" s="43">
        <v>0</v>
      </c>
      <c r="I418" s="43">
        <v>0</v>
      </c>
      <c r="J418" s="43">
        <v>0</v>
      </c>
      <c r="K418" s="43">
        <v>0</v>
      </c>
      <c r="L418" s="43">
        <v>0</v>
      </c>
      <c r="M418" s="43">
        <v>0</v>
      </c>
      <c r="N418" s="43">
        <v>0</v>
      </c>
      <c r="O418" s="43">
        <v>0</v>
      </c>
      <c r="P418" s="43">
        <v>0</v>
      </c>
      <c r="Q418" s="43">
        <v>0</v>
      </c>
      <c r="R418" s="43">
        <v>0</v>
      </c>
      <c r="S418" s="43">
        <v>0</v>
      </c>
      <c r="T418" s="43">
        <v>0</v>
      </c>
      <c r="U418" s="43">
        <v>0</v>
      </c>
      <c r="V418" s="43">
        <v>0</v>
      </c>
      <c r="W418" s="43">
        <v>0</v>
      </c>
      <c r="X418" s="43">
        <v>0</v>
      </c>
      <c r="Y418" s="43">
        <v>0</v>
      </c>
      <c r="Z418" s="43">
        <v>0</v>
      </c>
      <c r="AA418" s="43">
        <v>0</v>
      </c>
    </row>
    <row r="419" spans="1:27" x14ac:dyDescent="0.25">
      <c r="A419" s="115" t="s">
        <v>53</v>
      </c>
      <c r="B419" s="115" t="s">
        <v>4</v>
      </c>
      <c r="C419" s="115" t="s">
        <v>25</v>
      </c>
      <c r="D419" s="43">
        <v>78</v>
      </c>
      <c r="E419" s="43">
        <v>75</v>
      </c>
      <c r="F419" s="43">
        <v>75</v>
      </c>
      <c r="G419" s="43">
        <v>78</v>
      </c>
      <c r="H419" s="43">
        <v>75</v>
      </c>
      <c r="I419" s="43">
        <v>75</v>
      </c>
      <c r="J419" s="43">
        <v>78</v>
      </c>
      <c r="K419" s="43">
        <v>75</v>
      </c>
      <c r="L419" s="43">
        <v>75</v>
      </c>
      <c r="M419" s="43">
        <v>78</v>
      </c>
      <c r="N419" s="43">
        <v>75</v>
      </c>
      <c r="O419" s="43">
        <v>78</v>
      </c>
      <c r="P419" s="43">
        <v>75</v>
      </c>
      <c r="Q419" s="43">
        <v>75</v>
      </c>
      <c r="R419" s="43">
        <v>75</v>
      </c>
      <c r="S419" s="43">
        <v>78</v>
      </c>
      <c r="T419" s="43">
        <v>78</v>
      </c>
      <c r="U419" s="43">
        <v>75</v>
      </c>
      <c r="V419" s="43">
        <v>75</v>
      </c>
      <c r="W419" s="43">
        <v>75</v>
      </c>
      <c r="X419" s="43">
        <v>78</v>
      </c>
      <c r="Y419" s="43">
        <v>78</v>
      </c>
      <c r="Z419" s="43">
        <v>75</v>
      </c>
      <c r="AA419" s="43">
        <v>78</v>
      </c>
    </row>
    <row r="420" spans="1:27" x14ac:dyDescent="0.25">
      <c r="A420" s="115" t="s">
        <v>53</v>
      </c>
      <c r="B420" s="115" t="s">
        <v>18</v>
      </c>
      <c r="C420" s="115" t="s">
        <v>615</v>
      </c>
      <c r="D420" s="43">
        <v>0</v>
      </c>
      <c r="E420" s="43">
        <v>0</v>
      </c>
      <c r="F420" s="43">
        <v>0</v>
      </c>
      <c r="G420" s="43">
        <v>0</v>
      </c>
      <c r="H420" s="43">
        <v>0</v>
      </c>
      <c r="I420" s="43">
        <v>0</v>
      </c>
      <c r="J420" s="43">
        <v>0</v>
      </c>
      <c r="K420" s="43">
        <v>0</v>
      </c>
      <c r="L420" s="43">
        <v>0</v>
      </c>
      <c r="M420" s="43">
        <v>0</v>
      </c>
      <c r="N420" s="43">
        <v>0</v>
      </c>
      <c r="O420" s="43">
        <v>0</v>
      </c>
      <c r="P420" s="43">
        <v>0</v>
      </c>
      <c r="Q420" s="43">
        <v>0</v>
      </c>
      <c r="R420" s="43">
        <v>0</v>
      </c>
      <c r="S420" s="43">
        <v>0</v>
      </c>
      <c r="T420" s="43">
        <v>0</v>
      </c>
      <c r="U420" s="43">
        <v>0</v>
      </c>
      <c r="V420" s="43">
        <v>0</v>
      </c>
      <c r="W420" s="43">
        <v>0</v>
      </c>
      <c r="X420" s="43">
        <v>0</v>
      </c>
      <c r="Y420" s="43">
        <v>0</v>
      </c>
      <c r="Z420" s="43">
        <v>0</v>
      </c>
      <c r="AA420" s="43">
        <v>0</v>
      </c>
    </row>
    <row r="421" spans="1:27" x14ac:dyDescent="0.25">
      <c r="A421" s="115" t="s">
        <v>53</v>
      </c>
      <c r="B421" s="115" t="s">
        <v>18</v>
      </c>
      <c r="C421" s="115" t="s">
        <v>25</v>
      </c>
      <c r="D421" s="43">
        <v>0</v>
      </c>
      <c r="E421" s="43">
        <v>0</v>
      </c>
      <c r="F421" s="43">
        <v>0</v>
      </c>
      <c r="G421" s="43">
        <v>0</v>
      </c>
      <c r="H421" s="43">
        <v>0</v>
      </c>
      <c r="I421" s="43">
        <v>0</v>
      </c>
      <c r="J421" s="43">
        <v>0</v>
      </c>
      <c r="K421" s="43">
        <v>0</v>
      </c>
      <c r="L421" s="43">
        <v>0</v>
      </c>
      <c r="M421" s="43">
        <v>0</v>
      </c>
      <c r="N421" s="43">
        <v>0</v>
      </c>
      <c r="O421" s="43">
        <v>0</v>
      </c>
      <c r="P421" s="43">
        <v>0</v>
      </c>
      <c r="Q421" s="43">
        <v>0</v>
      </c>
      <c r="R421" s="43">
        <v>0</v>
      </c>
      <c r="S421" s="43">
        <v>0</v>
      </c>
      <c r="T421" s="43">
        <v>0</v>
      </c>
      <c r="U421" s="43">
        <v>0</v>
      </c>
      <c r="V421" s="43">
        <v>0</v>
      </c>
      <c r="W421" s="43">
        <v>0</v>
      </c>
      <c r="X421" s="43">
        <v>0</v>
      </c>
      <c r="Y421" s="43">
        <v>0</v>
      </c>
      <c r="Z421" s="43">
        <v>0</v>
      </c>
      <c r="AA421" s="43">
        <v>0</v>
      </c>
    </row>
    <row r="422" spans="1:27" x14ac:dyDescent="0.25">
      <c r="A422" s="115" t="s">
        <v>53</v>
      </c>
      <c r="B422" s="115" t="s">
        <v>18</v>
      </c>
      <c r="C422" s="115" t="s">
        <v>620</v>
      </c>
      <c r="D422" s="43">
        <v>0</v>
      </c>
      <c r="E422" s="43">
        <v>273</v>
      </c>
      <c r="F422" s="43">
        <v>252</v>
      </c>
      <c r="G422" s="43">
        <v>228</v>
      </c>
      <c r="H422" s="43">
        <v>270</v>
      </c>
      <c r="I422" s="43">
        <v>234</v>
      </c>
      <c r="J422" s="43">
        <v>195</v>
      </c>
      <c r="K422" s="43">
        <v>228</v>
      </c>
      <c r="L422" s="43">
        <v>204</v>
      </c>
      <c r="M422" s="43">
        <v>237</v>
      </c>
      <c r="N422" s="43">
        <v>210</v>
      </c>
      <c r="O422" s="43">
        <v>192</v>
      </c>
      <c r="P422" s="43">
        <v>186</v>
      </c>
      <c r="Q422" s="43">
        <v>198</v>
      </c>
      <c r="R422" s="43">
        <v>198</v>
      </c>
      <c r="S422" s="43">
        <v>183</v>
      </c>
      <c r="T422" s="43">
        <v>204</v>
      </c>
      <c r="U422" s="43">
        <v>198</v>
      </c>
      <c r="V422" s="43">
        <v>183</v>
      </c>
      <c r="W422" s="43">
        <v>195</v>
      </c>
      <c r="X422" s="43">
        <v>213</v>
      </c>
      <c r="Y422" s="43">
        <v>183</v>
      </c>
      <c r="Z422" s="43">
        <v>201</v>
      </c>
      <c r="AA422" s="43">
        <v>192</v>
      </c>
    </row>
    <row r="423" spans="1:27" x14ac:dyDescent="0.25">
      <c r="A423" s="115" t="s">
        <v>53</v>
      </c>
      <c r="B423" s="115" t="s">
        <v>18</v>
      </c>
      <c r="C423" s="115" t="s">
        <v>619</v>
      </c>
      <c r="D423" s="43">
        <v>6693</v>
      </c>
      <c r="E423" s="43">
        <v>6024</v>
      </c>
      <c r="F423" s="43">
        <v>5634</v>
      </c>
      <c r="G423" s="43">
        <v>5367</v>
      </c>
      <c r="H423" s="43">
        <v>5043</v>
      </c>
      <c r="I423" s="43">
        <v>4875</v>
      </c>
      <c r="J423" s="43">
        <v>4746</v>
      </c>
      <c r="K423" s="43">
        <v>4554</v>
      </c>
      <c r="L423" s="43">
        <v>4497</v>
      </c>
      <c r="M423" s="43">
        <v>4326</v>
      </c>
      <c r="N423" s="43">
        <v>4254</v>
      </c>
      <c r="O423" s="43">
        <v>4281</v>
      </c>
      <c r="P423" s="43">
        <v>4317</v>
      </c>
      <c r="Q423" s="43">
        <v>4263</v>
      </c>
      <c r="R423" s="43">
        <v>4203</v>
      </c>
      <c r="S423" s="43">
        <v>4182</v>
      </c>
      <c r="T423" s="43">
        <v>4080</v>
      </c>
      <c r="U423" s="43">
        <v>4059</v>
      </c>
      <c r="V423" s="43">
        <v>4029</v>
      </c>
      <c r="W423" s="43">
        <v>3987</v>
      </c>
      <c r="X423" s="43">
        <v>3942</v>
      </c>
      <c r="Y423" s="43">
        <v>3927</v>
      </c>
      <c r="Z423" s="43">
        <v>3876</v>
      </c>
      <c r="AA423" s="43">
        <v>3912</v>
      </c>
    </row>
    <row r="424" spans="1:27" x14ac:dyDescent="0.25">
      <c r="A424" s="115" t="s">
        <v>53</v>
      </c>
      <c r="B424" s="115" t="s">
        <v>18</v>
      </c>
      <c r="C424" s="115" t="s">
        <v>10</v>
      </c>
      <c r="D424" s="43">
        <v>0</v>
      </c>
      <c r="E424" s="43">
        <v>0</v>
      </c>
      <c r="F424" s="43">
        <v>0</v>
      </c>
      <c r="G424" s="43">
        <v>0</v>
      </c>
      <c r="H424" s="43">
        <v>0</v>
      </c>
      <c r="I424" s="43">
        <v>0</v>
      </c>
      <c r="J424" s="43">
        <v>0</v>
      </c>
      <c r="K424" s="43">
        <v>0</v>
      </c>
      <c r="L424" s="43">
        <v>0</v>
      </c>
      <c r="M424" s="43">
        <v>0</v>
      </c>
      <c r="N424" s="43">
        <v>0</v>
      </c>
      <c r="O424" s="43">
        <v>0</v>
      </c>
      <c r="P424" s="43">
        <v>0</v>
      </c>
      <c r="Q424" s="43">
        <v>6</v>
      </c>
      <c r="R424" s="43">
        <v>6</v>
      </c>
      <c r="S424" s="43">
        <v>9</v>
      </c>
      <c r="T424" s="43">
        <v>9</v>
      </c>
      <c r="U424" s="43">
        <v>9</v>
      </c>
      <c r="V424" s="43">
        <v>9</v>
      </c>
      <c r="W424" s="43">
        <v>9</v>
      </c>
      <c r="X424" s="43">
        <v>6</v>
      </c>
      <c r="Y424" s="43">
        <v>9</v>
      </c>
      <c r="Z424" s="43">
        <v>9</v>
      </c>
      <c r="AA424" s="43">
        <v>9</v>
      </c>
    </row>
    <row r="425" spans="1:27" x14ac:dyDescent="0.25">
      <c r="A425" s="115" t="s">
        <v>53</v>
      </c>
      <c r="B425" s="115" t="s">
        <v>18</v>
      </c>
      <c r="C425" s="115" t="s">
        <v>123</v>
      </c>
      <c r="D425" s="43">
        <v>0</v>
      </c>
      <c r="E425" s="43">
        <v>69</v>
      </c>
      <c r="F425" s="43">
        <v>114</v>
      </c>
      <c r="G425" s="43">
        <v>150</v>
      </c>
      <c r="H425" s="43">
        <v>204</v>
      </c>
      <c r="I425" s="43">
        <v>243</v>
      </c>
      <c r="J425" s="43">
        <v>255</v>
      </c>
      <c r="K425" s="43">
        <v>312</v>
      </c>
      <c r="L425" s="43">
        <v>297</v>
      </c>
      <c r="M425" s="43">
        <v>339</v>
      </c>
      <c r="N425" s="43">
        <v>375</v>
      </c>
      <c r="O425" s="43">
        <v>351</v>
      </c>
      <c r="P425" s="43">
        <v>366</v>
      </c>
      <c r="Q425" s="43">
        <v>399</v>
      </c>
      <c r="R425" s="43">
        <v>417</v>
      </c>
      <c r="S425" s="43">
        <v>441</v>
      </c>
      <c r="T425" s="43">
        <v>483</v>
      </c>
      <c r="U425" s="43">
        <v>495</v>
      </c>
      <c r="V425" s="43">
        <v>522</v>
      </c>
      <c r="W425" s="43">
        <v>534</v>
      </c>
      <c r="X425" s="43">
        <v>552</v>
      </c>
      <c r="Y425" s="43">
        <v>579</v>
      </c>
      <c r="Z425" s="43">
        <v>591</v>
      </c>
      <c r="AA425" s="43">
        <v>603</v>
      </c>
    </row>
    <row r="426" spans="1:27" x14ac:dyDescent="0.25">
      <c r="A426" s="115" t="s">
        <v>53</v>
      </c>
      <c r="B426" s="115" t="s">
        <v>18</v>
      </c>
      <c r="C426" s="115" t="s">
        <v>618</v>
      </c>
      <c r="D426" s="43">
        <v>0</v>
      </c>
      <c r="E426" s="43">
        <v>390</v>
      </c>
      <c r="F426" s="43">
        <v>726</v>
      </c>
      <c r="G426" s="43">
        <v>984</v>
      </c>
      <c r="H426" s="43">
        <v>1206</v>
      </c>
      <c r="I426" s="43">
        <v>1365</v>
      </c>
      <c r="J426" s="43">
        <v>1503</v>
      </c>
      <c r="K426" s="43">
        <v>1608</v>
      </c>
      <c r="L426" s="43">
        <v>1686</v>
      </c>
      <c r="M426" s="43">
        <v>1776</v>
      </c>
      <c r="N426" s="43">
        <v>1833</v>
      </c>
      <c r="O426" s="43">
        <v>1827</v>
      </c>
      <c r="P426" s="43">
        <v>1758</v>
      </c>
      <c r="Q426" s="43">
        <v>1749</v>
      </c>
      <c r="R426" s="43">
        <v>1773</v>
      </c>
      <c r="S426" s="43">
        <v>1776</v>
      </c>
      <c r="T426" s="43">
        <v>1812</v>
      </c>
      <c r="U426" s="43">
        <v>1836</v>
      </c>
      <c r="V426" s="43">
        <v>1860</v>
      </c>
      <c r="W426" s="43">
        <v>1869</v>
      </c>
      <c r="X426" s="43">
        <v>1890</v>
      </c>
      <c r="Y426" s="43">
        <v>1908</v>
      </c>
      <c r="Z426" s="43">
        <v>1926</v>
      </c>
      <c r="AA426" s="43">
        <v>1884</v>
      </c>
    </row>
    <row r="427" spans="1:27" x14ac:dyDescent="0.25">
      <c r="A427" s="115" t="s">
        <v>53</v>
      </c>
      <c r="B427" s="115" t="s">
        <v>18</v>
      </c>
      <c r="C427" s="115" t="s">
        <v>8</v>
      </c>
      <c r="D427" s="43">
        <v>21</v>
      </c>
      <c r="E427" s="43">
        <v>42</v>
      </c>
      <c r="F427" s="43">
        <v>57</v>
      </c>
      <c r="G427" s="43">
        <v>54</v>
      </c>
      <c r="H427" s="43">
        <v>72</v>
      </c>
      <c r="I427" s="43">
        <v>78</v>
      </c>
      <c r="J427" s="43">
        <v>96</v>
      </c>
      <c r="K427" s="43">
        <v>102</v>
      </c>
      <c r="L427" s="43">
        <v>123</v>
      </c>
      <c r="M427" s="43">
        <v>117</v>
      </c>
      <c r="N427" s="43">
        <v>135</v>
      </c>
      <c r="O427" s="43">
        <v>141</v>
      </c>
      <c r="P427" s="43">
        <v>144</v>
      </c>
      <c r="Q427" s="43">
        <v>165</v>
      </c>
      <c r="R427" s="43">
        <v>174</v>
      </c>
      <c r="S427" s="43">
        <v>192</v>
      </c>
      <c r="T427" s="43">
        <v>207</v>
      </c>
      <c r="U427" s="43">
        <v>210</v>
      </c>
      <c r="V427" s="43">
        <v>219</v>
      </c>
      <c r="W427" s="43">
        <v>225</v>
      </c>
      <c r="X427" s="43">
        <v>246</v>
      </c>
      <c r="Y427" s="43">
        <v>243</v>
      </c>
      <c r="Z427" s="43">
        <v>249</v>
      </c>
      <c r="AA427" s="43">
        <v>246</v>
      </c>
    </row>
    <row r="428" spans="1:27" x14ac:dyDescent="0.25">
      <c r="A428" s="115" t="s">
        <v>53</v>
      </c>
      <c r="B428" s="115" t="s">
        <v>18</v>
      </c>
      <c r="C428" s="115" t="s">
        <v>611</v>
      </c>
      <c r="D428" s="43">
        <v>192</v>
      </c>
      <c r="E428" s="43">
        <v>147</v>
      </c>
      <c r="F428" s="43">
        <v>147</v>
      </c>
      <c r="G428" s="43">
        <v>147</v>
      </c>
      <c r="H428" s="43">
        <v>147</v>
      </c>
      <c r="I428" s="43">
        <v>147</v>
      </c>
      <c r="J428" s="43">
        <v>147</v>
      </c>
      <c r="K428" s="43">
        <v>141</v>
      </c>
      <c r="L428" s="43">
        <v>141</v>
      </c>
      <c r="M428" s="43">
        <v>156</v>
      </c>
      <c r="N428" s="43">
        <v>162</v>
      </c>
      <c r="O428" s="43">
        <v>165</v>
      </c>
      <c r="P428" s="43">
        <v>171</v>
      </c>
      <c r="Q428" s="43">
        <v>165</v>
      </c>
      <c r="R428" s="43">
        <v>177</v>
      </c>
      <c r="S428" s="43">
        <v>177</v>
      </c>
      <c r="T428" s="43">
        <v>177</v>
      </c>
      <c r="U428" s="43">
        <v>165</v>
      </c>
      <c r="V428" s="43">
        <v>162</v>
      </c>
      <c r="W428" s="43">
        <v>162</v>
      </c>
      <c r="X428" s="43">
        <v>153</v>
      </c>
      <c r="Y428" s="43">
        <v>147</v>
      </c>
      <c r="Z428" s="43">
        <v>138</v>
      </c>
      <c r="AA428" s="43">
        <v>138</v>
      </c>
    </row>
    <row r="429" spans="1:27" x14ac:dyDescent="0.25">
      <c r="A429" s="115" t="s">
        <v>53</v>
      </c>
      <c r="B429" s="115" t="s">
        <v>18</v>
      </c>
      <c r="C429" s="115" t="s">
        <v>612</v>
      </c>
      <c r="D429" s="43">
        <v>300</v>
      </c>
      <c r="E429" s="43">
        <v>264</v>
      </c>
      <c r="F429" s="43">
        <v>249</v>
      </c>
      <c r="G429" s="43">
        <v>237</v>
      </c>
      <c r="H429" s="43">
        <v>240</v>
      </c>
      <c r="I429" s="43">
        <v>237</v>
      </c>
      <c r="J429" s="43">
        <v>249</v>
      </c>
      <c r="K429" s="43">
        <v>252</v>
      </c>
      <c r="L429" s="43">
        <v>246</v>
      </c>
      <c r="M429" s="43">
        <v>240</v>
      </c>
      <c r="N429" s="43">
        <v>234</v>
      </c>
      <c r="O429" s="43">
        <v>243</v>
      </c>
      <c r="P429" s="43">
        <v>252</v>
      </c>
      <c r="Q429" s="43">
        <v>240</v>
      </c>
      <c r="R429" s="43">
        <v>249</v>
      </c>
      <c r="S429" s="43">
        <v>234</v>
      </c>
      <c r="T429" s="43">
        <v>222</v>
      </c>
      <c r="U429" s="43">
        <v>225</v>
      </c>
      <c r="V429" s="43">
        <v>210</v>
      </c>
      <c r="W429" s="43">
        <v>210</v>
      </c>
      <c r="X429" s="43">
        <v>204</v>
      </c>
      <c r="Y429" s="43">
        <v>204</v>
      </c>
      <c r="Z429" s="43">
        <v>204</v>
      </c>
      <c r="AA429" s="43">
        <v>210</v>
      </c>
    </row>
    <row r="430" spans="1:27" x14ac:dyDescent="0.25">
      <c r="A430" s="115" t="s">
        <v>53</v>
      </c>
      <c r="B430" s="115" t="s">
        <v>18</v>
      </c>
      <c r="C430" s="115" t="s">
        <v>12</v>
      </c>
      <c r="D430" s="43">
        <v>213</v>
      </c>
      <c r="E430" s="43">
        <v>210</v>
      </c>
      <c r="F430" s="43">
        <v>231</v>
      </c>
      <c r="G430" s="43">
        <v>243</v>
      </c>
      <c r="H430" s="43">
        <v>234</v>
      </c>
      <c r="I430" s="43">
        <v>231</v>
      </c>
      <c r="J430" s="43">
        <v>219</v>
      </c>
      <c r="K430" s="43">
        <v>219</v>
      </c>
      <c r="L430" s="43">
        <v>228</v>
      </c>
      <c r="M430" s="43">
        <v>222</v>
      </c>
      <c r="N430" s="43">
        <v>207</v>
      </c>
      <c r="O430" s="43">
        <v>213</v>
      </c>
      <c r="P430" s="43">
        <v>219</v>
      </c>
      <c r="Q430" s="43">
        <v>222</v>
      </c>
      <c r="R430" s="43">
        <v>216</v>
      </c>
      <c r="S430" s="43">
        <v>219</v>
      </c>
      <c r="T430" s="43">
        <v>222</v>
      </c>
      <c r="U430" s="43">
        <v>219</v>
      </c>
      <c r="V430" s="43">
        <v>216</v>
      </c>
      <c r="W430" s="43">
        <v>216</v>
      </c>
      <c r="X430" s="43">
        <v>207</v>
      </c>
      <c r="Y430" s="43">
        <v>210</v>
      </c>
      <c r="Z430" s="43">
        <v>216</v>
      </c>
      <c r="AA430" s="43">
        <v>213</v>
      </c>
    </row>
    <row r="431" spans="1:27" x14ac:dyDescent="0.25">
      <c r="A431" s="115" t="s">
        <v>53</v>
      </c>
      <c r="B431" s="115" t="s">
        <v>616</v>
      </c>
      <c r="C431" s="115" t="s">
        <v>620</v>
      </c>
      <c r="D431" s="43">
        <v>0</v>
      </c>
      <c r="E431" s="43">
        <v>0</v>
      </c>
      <c r="F431" s="43">
        <v>0</v>
      </c>
      <c r="G431" s="43">
        <v>9</v>
      </c>
      <c r="H431" s="43">
        <v>6</v>
      </c>
      <c r="I431" s="43">
        <v>12</v>
      </c>
      <c r="J431" s="43">
        <v>0</v>
      </c>
      <c r="K431" s="43">
        <v>6</v>
      </c>
      <c r="L431" s="43">
        <v>12</v>
      </c>
      <c r="M431" s="43">
        <v>15</v>
      </c>
      <c r="N431" s="43">
        <v>24</v>
      </c>
      <c r="O431" s="43">
        <v>12</v>
      </c>
      <c r="P431" s="43">
        <v>0</v>
      </c>
      <c r="Q431" s="43">
        <v>12</v>
      </c>
      <c r="R431" s="43">
        <v>12</v>
      </c>
      <c r="S431" s="43">
        <v>12</v>
      </c>
      <c r="T431" s="43">
        <v>9</v>
      </c>
      <c r="U431" s="43">
        <v>18</v>
      </c>
      <c r="V431" s="43">
        <v>18</v>
      </c>
      <c r="W431" s="43">
        <v>9</v>
      </c>
      <c r="X431" s="43">
        <v>12</v>
      </c>
      <c r="Y431" s="43">
        <v>27</v>
      </c>
      <c r="Z431" s="43">
        <v>15</v>
      </c>
      <c r="AA431" s="43">
        <v>18</v>
      </c>
    </row>
    <row r="432" spans="1:27" x14ac:dyDescent="0.25">
      <c r="A432" s="115" t="s">
        <v>53</v>
      </c>
      <c r="B432" s="115" t="s">
        <v>616</v>
      </c>
      <c r="C432" s="115" t="s">
        <v>619</v>
      </c>
      <c r="D432" s="43">
        <v>0</v>
      </c>
      <c r="E432" s="43">
        <v>6</v>
      </c>
      <c r="F432" s="43">
        <v>15</v>
      </c>
      <c r="G432" s="43">
        <v>24</v>
      </c>
      <c r="H432" s="43">
        <v>33</v>
      </c>
      <c r="I432" s="43">
        <v>39</v>
      </c>
      <c r="J432" s="43">
        <v>48</v>
      </c>
      <c r="K432" s="43">
        <v>57</v>
      </c>
      <c r="L432" s="43">
        <v>72</v>
      </c>
      <c r="M432" s="43">
        <v>90</v>
      </c>
      <c r="N432" s="43">
        <v>99</v>
      </c>
      <c r="O432" s="43">
        <v>102</v>
      </c>
      <c r="P432" s="43">
        <v>102</v>
      </c>
      <c r="Q432" s="43">
        <v>96</v>
      </c>
      <c r="R432" s="43">
        <v>96</v>
      </c>
      <c r="S432" s="43">
        <v>90</v>
      </c>
      <c r="T432" s="43">
        <v>96</v>
      </c>
      <c r="U432" s="43">
        <v>99</v>
      </c>
      <c r="V432" s="43">
        <v>99</v>
      </c>
      <c r="W432" s="43">
        <v>108</v>
      </c>
      <c r="X432" s="43">
        <v>114</v>
      </c>
      <c r="Y432" s="43">
        <v>111</v>
      </c>
      <c r="Z432" s="43">
        <v>135</v>
      </c>
      <c r="AA432" s="43">
        <v>123</v>
      </c>
    </row>
    <row r="433" spans="1:27" x14ac:dyDescent="0.25">
      <c r="A433" s="115" t="s">
        <v>53</v>
      </c>
      <c r="B433" s="115" t="s">
        <v>616</v>
      </c>
      <c r="C433" s="115" t="s">
        <v>10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c r="Z433" s="43">
        <v>0</v>
      </c>
      <c r="AA433" s="43">
        <v>0</v>
      </c>
    </row>
    <row r="434" spans="1:27" x14ac:dyDescent="0.25">
      <c r="A434" s="115" t="s">
        <v>53</v>
      </c>
      <c r="B434" s="115" t="s">
        <v>616</v>
      </c>
      <c r="C434" s="115" t="s">
        <v>123</v>
      </c>
      <c r="D434" s="43">
        <v>0</v>
      </c>
      <c r="E434" s="43">
        <v>0</v>
      </c>
      <c r="F434" s="43">
        <v>12</v>
      </c>
      <c r="G434" s="43">
        <v>21</v>
      </c>
      <c r="H434" s="43">
        <v>36</v>
      </c>
      <c r="I434" s="43">
        <v>42</v>
      </c>
      <c r="J434" s="43">
        <v>39</v>
      </c>
      <c r="K434" s="43">
        <v>48</v>
      </c>
      <c r="L434" s="43">
        <v>63</v>
      </c>
      <c r="M434" s="43">
        <v>72</v>
      </c>
      <c r="N434" s="43">
        <v>81</v>
      </c>
      <c r="O434" s="43">
        <v>75</v>
      </c>
      <c r="P434" s="43">
        <v>60</v>
      </c>
      <c r="Q434" s="43">
        <v>57</v>
      </c>
      <c r="R434" s="43">
        <v>57</v>
      </c>
      <c r="S434" s="43">
        <v>54</v>
      </c>
      <c r="T434" s="43">
        <v>54</v>
      </c>
      <c r="U434" s="43">
        <v>60</v>
      </c>
      <c r="V434" s="43">
        <v>57</v>
      </c>
      <c r="W434" s="43">
        <v>75</v>
      </c>
      <c r="X434" s="43">
        <v>81</v>
      </c>
      <c r="Y434" s="43">
        <v>84</v>
      </c>
      <c r="Z434" s="43">
        <v>90</v>
      </c>
      <c r="AA434" s="43">
        <v>81</v>
      </c>
    </row>
    <row r="435" spans="1:27" x14ac:dyDescent="0.25">
      <c r="A435" s="115" t="s">
        <v>53</v>
      </c>
      <c r="B435" s="115" t="s">
        <v>616</v>
      </c>
      <c r="C435" s="115" t="s">
        <v>618</v>
      </c>
      <c r="D435" s="43">
        <v>0</v>
      </c>
      <c r="E435" s="43">
        <v>24</v>
      </c>
      <c r="F435" s="43">
        <v>45</v>
      </c>
      <c r="G435" s="43">
        <v>72</v>
      </c>
      <c r="H435" s="43">
        <v>81</v>
      </c>
      <c r="I435" s="43">
        <v>96</v>
      </c>
      <c r="J435" s="43">
        <v>108</v>
      </c>
      <c r="K435" s="43">
        <v>135</v>
      </c>
      <c r="L435" s="43">
        <v>168</v>
      </c>
      <c r="M435" s="43">
        <v>177</v>
      </c>
      <c r="N435" s="43">
        <v>186</v>
      </c>
      <c r="O435" s="43">
        <v>180</v>
      </c>
      <c r="P435" s="43">
        <v>162</v>
      </c>
      <c r="Q435" s="43">
        <v>168</v>
      </c>
      <c r="R435" s="43">
        <v>162</v>
      </c>
      <c r="S435" s="43">
        <v>171</v>
      </c>
      <c r="T435" s="43">
        <v>171</v>
      </c>
      <c r="U435" s="43">
        <v>165</v>
      </c>
      <c r="V435" s="43">
        <v>156</v>
      </c>
      <c r="W435" s="43">
        <v>153</v>
      </c>
      <c r="X435" s="43">
        <v>162</v>
      </c>
      <c r="Y435" s="43">
        <v>174</v>
      </c>
      <c r="Z435" s="43">
        <v>171</v>
      </c>
      <c r="AA435" s="43">
        <v>171</v>
      </c>
    </row>
    <row r="436" spans="1:27" x14ac:dyDescent="0.25">
      <c r="A436" s="115" t="s">
        <v>53</v>
      </c>
      <c r="B436" s="115" t="s">
        <v>616</v>
      </c>
      <c r="C436" s="115" t="s">
        <v>8</v>
      </c>
      <c r="D436" s="43">
        <v>0</v>
      </c>
      <c r="E436" s="43">
        <v>0</v>
      </c>
      <c r="F436" s="43">
        <v>6</v>
      </c>
      <c r="G436" s="43">
        <v>0</v>
      </c>
      <c r="H436" s="43">
        <v>9</v>
      </c>
      <c r="I436" s="43">
        <v>9</v>
      </c>
      <c r="J436" s="43">
        <v>9</v>
      </c>
      <c r="K436" s="43">
        <v>0</v>
      </c>
      <c r="L436" s="43">
        <v>9</v>
      </c>
      <c r="M436" s="43">
        <v>12</v>
      </c>
      <c r="N436" s="43">
        <v>12</v>
      </c>
      <c r="O436" s="43">
        <v>9</v>
      </c>
      <c r="P436" s="43">
        <v>15</v>
      </c>
      <c r="Q436" s="43">
        <v>12</v>
      </c>
      <c r="R436" s="43">
        <v>15</v>
      </c>
      <c r="S436" s="43">
        <v>15</v>
      </c>
      <c r="T436" s="43">
        <v>18</v>
      </c>
      <c r="U436" s="43">
        <v>15</v>
      </c>
      <c r="V436" s="43">
        <v>18</v>
      </c>
      <c r="W436" s="43">
        <v>15</v>
      </c>
      <c r="X436" s="43">
        <v>15</v>
      </c>
      <c r="Y436" s="43">
        <v>21</v>
      </c>
      <c r="Z436" s="43">
        <v>21</v>
      </c>
      <c r="AA436" s="43">
        <v>24</v>
      </c>
    </row>
    <row r="437" spans="1:27" x14ac:dyDescent="0.25">
      <c r="A437" s="115" t="s">
        <v>53</v>
      </c>
      <c r="B437" s="115" t="s">
        <v>616</v>
      </c>
      <c r="C437" s="115" t="s">
        <v>611</v>
      </c>
      <c r="D437" s="43">
        <v>513</v>
      </c>
      <c r="E437" s="43">
        <v>483</v>
      </c>
      <c r="F437" s="43">
        <v>441</v>
      </c>
      <c r="G437" s="43">
        <v>390</v>
      </c>
      <c r="H437" s="43">
        <v>351</v>
      </c>
      <c r="I437" s="43">
        <v>321</v>
      </c>
      <c r="J437" s="43">
        <v>306</v>
      </c>
      <c r="K437" s="43">
        <v>264</v>
      </c>
      <c r="L437" s="43">
        <v>195</v>
      </c>
      <c r="M437" s="43">
        <v>144</v>
      </c>
      <c r="N437" s="43">
        <v>102</v>
      </c>
      <c r="O437" s="43">
        <v>111</v>
      </c>
      <c r="P437" s="43">
        <v>147</v>
      </c>
      <c r="Q437" s="43">
        <v>150</v>
      </c>
      <c r="R437" s="43">
        <v>147</v>
      </c>
      <c r="S437" s="43">
        <v>147</v>
      </c>
      <c r="T437" s="43">
        <v>150</v>
      </c>
      <c r="U437" s="43">
        <v>144</v>
      </c>
      <c r="V437" s="43">
        <v>144</v>
      </c>
      <c r="W437" s="43">
        <v>135</v>
      </c>
      <c r="X437" s="43">
        <v>108</v>
      </c>
      <c r="Y437" s="43">
        <v>75</v>
      </c>
      <c r="Z437" s="43">
        <v>66</v>
      </c>
      <c r="AA437" s="43">
        <v>78</v>
      </c>
    </row>
    <row r="438" spans="1:27" x14ac:dyDescent="0.25">
      <c r="A438" s="115" t="s">
        <v>53</v>
      </c>
      <c r="B438" s="115" t="s">
        <v>616</v>
      </c>
      <c r="C438" s="115" t="s">
        <v>612</v>
      </c>
      <c r="D438" s="43">
        <v>0</v>
      </c>
      <c r="E438" s="43">
        <v>0</v>
      </c>
      <c r="F438" s="43">
        <v>0</v>
      </c>
      <c r="G438" s="43">
        <v>6</v>
      </c>
      <c r="H438" s="43">
        <v>9</v>
      </c>
      <c r="I438" s="43">
        <v>9</v>
      </c>
      <c r="J438" s="43">
        <v>9</v>
      </c>
      <c r="K438" s="43">
        <v>9</v>
      </c>
      <c r="L438" s="43">
        <v>12</v>
      </c>
      <c r="M438" s="43">
        <v>15</v>
      </c>
      <c r="N438" s="43">
        <v>24</v>
      </c>
      <c r="O438" s="43">
        <v>30</v>
      </c>
      <c r="P438" s="43">
        <v>30</v>
      </c>
      <c r="Q438" s="43">
        <v>30</v>
      </c>
      <c r="R438" s="43">
        <v>30</v>
      </c>
      <c r="S438" s="43">
        <v>30</v>
      </c>
      <c r="T438" s="43">
        <v>24</v>
      </c>
      <c r="U438" s="43">
        <v>24</v>
      </c>
      <c r="V438" s="43">
        <v>27</v>
      </c>
      <c r="W438" s="43">
        <v>27</v>
      </c>
      <c r="X438" s="43">
        <v>27</v>
      </c>
      <c r="Y438" s="43">
        <v>27</v>
      </c>
      <c r="Z438" s="43">
        <v>27</v>
      </c>
      <c r="AA438" s="43">
        <v>27</v>
      </c>
    </row>
    <row r="439" spans="1:27" x14ac:dyDescent="0.25">
      <c r="A439" s="115" t="s">
        <v>53</v>
      </c>
      <c r="B439" s="115" t="s">
        <v>616</v>
      </c>
      <c r="C439" s="115" t="s">
        <v>12</v>
      </c>
      <c r="D439" s="43">
        <v>9</v>
      </c>
      <c r="E439" s="43">
        <v>9</v>
      </c>
      <c r="F439" s="43">
        <v>9</v>
      </c>
      <c r="G439" s="43">
        <v>0</v>
      </c>
      <c r="H439" s="43">
        <v>6</v>
      </c>
      <c r="I439" s="43">
        <v>6</v>
      </c>
      <c r="J439" s="43">
        <v>6</v>
      </c>
      <c r="K439" s="43">
        <v>9</v>
      </c>
      <c r="L439" s="43">
        <v>6</v>
      </c>
      <c r="M439" s="43">
        <v>0</v>
      </c>
      <c r="N439" s="43">
        <v>0</v>
      </c>
      <c r="O439" s="43">
        <v>0</v>
      </c>
      <c r="P439" s="43">
        <v>0</v>
      </c>
      <c r="Q439" s="43">
        <v>0</v>
      </c>
      <c r="R439" s="43">
        <v>6</v>
      </c>
      <c r="S439" s="43">
        <v>6</v>
      </c>
      <c r="T439" s="43">
        <v>9</v>
      </c>
      <c r="U439" s="43">
        <v>6</v>
      </c>
      <c r="V439" s="43">
        <v>6</v>
      </c>
      <c r="W439" s="43">
        <v>0</v>
      </c>
      <c r="X439" s="43">
        <v>0</v>
      </c>
      <c r="Y439" s="43">
        <v>0</v>
      </c>
      <c r="Z439" s="43">
        <v>6</v>
      </c>
      <c r="AA439" s="43">
        <v>6</v>
      </c>
    </row>
    <row r="440" spans="1:27" x14ac:dyDescent="0.25">
      <c r="A440" s="115" t="s">
        <v>53</v>
      </c>
      <c r="B440" s="115" t="s">
        <v>10</v>
      </c>
      <c r="C440" s="115" t="s">
        <v>25</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c r="Z440" s="43">
        <v>0</v>
      </c>
      <c r="AA440" s="43">
        <v>0</v>
      </c>
    </row>
    <row r="441" spans="1:27" x14ac:dyDescent="0.25">
      <c r="A441" s="115" t="s">
        <v>53</v>
      </c>
      <c r="B441" s="115" t="s">
        <v>10</v>
      </c>
      <c r="C441" s="115" t="s">
        <v>620</v>
      </c>
      <c r="D441" s="43">
        <v>0</v>
      </c>
      <c r="E441" s="43">
        <v>0</v>
      </c>
      <c r="F441" s="43">
        <v>0</v>
      </c>
      <c r="G441" s="43">
        <v>0</v>
      </c>
      <c r="H441" s="43">
        <v>0</v>
      </c>
      <c r="I441" s="43">
        <v>0</v>
      </c>
      <c r="J441" s="43">
        <v>0</v>
      </c>
      <c r="K441" s="43">
        <v>0</v>
      </c>
      <c r="L441" s="43">
        <v>0</v>
      </c>
      <c r="M441" s="43">
        <v>0</v>
      </c>
      <c r="N441" s="43">
        <v>0</v>
      </c>
      <c r="O441" s="43">
        <v>0</v>
      </c>
      <c r="P441" s="43">
        <v>0</v>
      </c>
      <c r="Q441" s="43">
        <v>0</v>
      </c>
      <c r="R441" s="43">
        <v>0</v>
      </c>
      <c r="S441" s="43">
        <v>0</v>
      </c>
      <c r="T441" s="43">
        <v>0</v>
      </c>
      <c r="U441" s="43">
        <v>0</v>
      </c>
      <c r="V441" s="43">
        <v>0</v>
      </c>
      <c r="W441" s="43">
        <v>0</v>
      </c>
      <c r="X441" s="43">
        <v>0</v>
      </c>
      <c r="Y441" s="43">
        <v>0</v>
      </c>
      <c r="Z441" s="43">
        <v>0</v>
      </c>
      <c r="AA441" s="43">
        <v>0</v>
      </c>
    </row>
    <row r="442" spans="1:27" x14ac:dyDescent="0.25">
      <c r="A442" s="115" t="s">
        <v>53</v>
      </c>
      <c r="B442" s="115" t="s">
        <v>10</v>
      </c>
      <c r="C442" s="115" t="s">
        <v>619</v>
      </c>
      <c r="D442" s="43">
        <v>0</v>
      </c>
      <c r="E442" s="43">
        <v>0</v>
      </c>
      <c r="F442" s="43">
        <v>0</v>
      </c>
      <c r="G442" s="43">
        <v>0</v>
      </c>
      <c r="H442" s="43">
        <v>0</v>
      </c>
      <c r="I442" s="43">
        <v>0</v>
      </c>
      <c r="J442" s="43">
        <v>0</v>
      </c>
      <c r="K442" s="43">
        <v>0</v>
      </c>
      <c r="L442" s="43">
        <v>6</v>
      </c>
      <c r="M442" s="43">
        <v>9</v>
      </c>
      <c r="N442" s="43">
        <v>9</v>
      </c>
      <c r="O442" s="43">
        <v>9</v>
      </c>
      <c r="P442" s="43">
        <v>9</v>
      </c>
      <c r="Q442" s="43">
        <v>9</v>
      </c>
      <c r="R442" s="43">
        <v>9</v>
      </c>
      <c r="S442" s="43">
        <v>9</v>
      </c>
      <c r="T442" s="43">
        <v>6</v>
      </c>
      <c r="U442" s="43">
        <v>12</v>
      </c>
      <c r="V442" s="43">
        <v>9</v>
      </c>
      <c r="W442" s="43">
        <v>9</v>
      </c>
      <c r="X442" s="43">
        <v>15</v>
      </c>
      <c r="Y442" s="43">
        <v>12</v>
      </c>
      <c r="Z442" s="43">
        <v>12</v>
      </c>
      <c r="AA442" s="43">
        <v>15</v>
      </c>
    </row>
    <row r="443" spans="1:27" x14ac:dyDescent="0.25">
      <c r="A443" s="115" t="s">
        <v>53</v>
      </c>
      <c r="B443" s="115" t="s">
        <v>10</v>
      </c>
      <c r="C443" s="115" t="s">
        <v>10</v>
      </c>
      <c r="D443" s="43">
        <v>375</v>
      </c>
      <c r="E443" s="43">
        <v>291</v>
      </c>
      <c r="F443" s="43">
        <v>237</v>
      </c>
      <c r="G443" s="43">
        <v>198</v>
      </c>
      <c r="H443" s="43">
        <v>171</v>
      </c>
      <c r="I443" s="43">
        <v>156</v>
      </c>
      <c r="J443" s="43">
        <v>144</v>
      </c>
      <c r="K443" s="43">
        <v>132</v>
      </c>
      <c r="L443" s="43">
        <v>126</v>
      </c>
      <c r="M443" s="43">
        <v>108</v>
      </c>
      <c r="N443" s="43">
        <v>102</v>
      </c>
      <c r="O443" s="43">
        <v>96</v>
      </c>
      <c r="P443" s="43">
        <v>90</v>
      </c>
      <c r="Q443" s="43">
        <v>93</v>
      </c>
      <c r="R443" s="43">
        <v>96</v>
      </c>
      <c r="S443" s="43">
        <v>102</v>
      </c>
      <c r="T443" s="43">
        <v>102</v>
      </c>
      <c r="U443" s="43">
        <v>102</v>
      </c>
      <c r="V443" s="43">
        <v>99</v>
      </c>
      <c r="W443" s="43">
        <v>96</v>
      </c>
      <c r="X443" s="43">
        <v>96</v>
      </c>
      <c r="Y443" s="43">
        <v>90</v>
      </c>
      <c r="Z443" s="43">
        <v>81</v>
      </c>
      <c r="AA443" s="43">
        <v>81</v>
      </c>
    </row>
    <row r="444" spans="1:27" x14ac:dyDescent="0.25">
      <c r="A444" s="115" t="s">
        <v>53</v>
      </c>
      <c r="B444" s="115" t="s">
        <v>10</v>
      </c>
      <c r="C444" s="115" t="s">
        <v>123</v>
      </c>
      <c r="D444" s="43">
        <v>6</v>
      </c>
      <c r="E444" s="43">
        <v>15</v>
      </c>
      <c r="F444" s="43">
        <v>24</v>
      </c>
      <c r="G444" s="43">
        <v>30</v>
      </c>
      <c r="H444" s="43">
        <v>33</v>
      </c>
      <c r="I444" s="43">
        <v>33</v>
      </c>
      <c r="J444" s="43">
        <v>30</v>
      </c>
      <c r="K444" s="43">
        <v>36</v>
      </c>
      <c r="L444" s="43">
        <v>36</v>
      </c>
      <c r="M444" s="43">
        <v>30</v>
      </c>
      <c r="N444" s="43">
        <v>33</v>
      </c>
      <c r="O444" s="43">
        <v>30</v>
      </c>
      <c r="P444" s="43">
        <v>30</v>
      </c>
      <c r="Q444" s="43">
        <v>30</v>
      </c>
      <c r="R444" s="43">
        <v>33</v>
      </c>
      <c r="S444" s="43">
        <v>24</v>
      </c>
      <c r="T444" s="43">
        <v>24</v>
      </c>
      <c r="U444" s="43">
        <v>24</v>
      </c>
      <c r="V444" s="43">
        <v>21</v>
      </c>
      <c r="W444" s="43">
        <v>24</v>
      </c>
      <c r="X444" s="43">
        <v>24</v>
      </c>
      <c r="Y444" s="43">
        <v>21</v>
      </c>
      <c r="Z444" s="43">
        <v>18</v>
      </c>
      <c r="AA444" s="43">
        <v>24</v>
      </c>
    </row>
    <row r="445" spans="1:27" x14ac:dyDescent="0.25">
      <c r="A445" s="115" t="s">
        <v>53</v>
      </c>
      <c r="B445" s="115" t="s">
        <v>10</v>
      </c>
      <c r="C445" s="115" t="s">
        <v>618</v>
      </c>
      <c r="D445" s="43">
        <v>0</v>
      </c>
      <c r="E445" s="43">
        <v>75</v>
      </c>
      <c r="F445" s="43">
        <v>120</v>
      </c>
      <c r="G445" s="43">
        <v>150</v>
      </c>
      <c r="H445" s="43">
        <v>174</v>
      </c>
      <c r="I445" s="43">
        <v>186</v>
      </c>
      <c r="J445" s="43">
        <v>204</v>
      </c>
      <c r="K445" s="43">
        <v>207</v>
      </c>
      <c r="L445" s="43">
        <v>207</v>
      </c>
      <c r="M445" s="43">
        <v>225</v>
      </c>
      <c r="N445" s="43">
        <v>234</v>
      </c>
      <c r="O445" s="43">
        <v>240</v>
      </c>
      <c r="P445" s="43">
        <v>246</v>
      </c>
      <c r="Q445" s="43">
        <v>240</v>
      </c>
      <c r="R445" s="43">
        <v>231</v>
      </c>
      <c r="S445" s="43">
        <v>237</v>
      </c>
      <c r="T445" s="43">
        <v>231</v>
      </c>
      <c r="U445" s="43">
        <v>237</v>
      </c>
      <c r="V445" s="43">
        <v>240</v>
      </c>
      <c r="W445" s="43">
        <v>243</v>
      </c>
      <c r="X445" s="43">
        <v>240</v>
      </c>
      <c r="Y445" s="43">
        <v>246</v>
      </c>
      <c r="Z445" s="43">
        <v>252</v>
      </c>
      <c r="AA445" s="43">
        <v>246</v>
      </c>
    </row>
    <row r="446" spans="1:27" x14ac:dyDescent="0.25">
      <c r="A446" s="115" t="s">
        <v>53</v>
      </c>
      <c r="B446" s="115" t="s">
        <v>10</v>
      </c>
      <c r="C446" s="115" t="s">
        <v>8</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c r="Z446" s="43">
        <v>0</v>
      </c>
      <c r="AA446" s="43">
        <v>0</v>
      </c>
    </row>
    <row r="447" spans="1:27" x14ac:dyDescent="0.25">
      <c r="A447" s="115" t="s">
        <v>53</v>
      </c>
      <c r="B447" s="115" t="s">
        <v>10</v>
      </c>
      <c r="C447" s="115" t="s">
        <v>611</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c r="Z447" s="43">
        <v>0</v>
      </c>
      <c r="AA447" s="43">
        <v>0</v>
      </c>
    </row>
    <row r="448" spans="1:27" x14ac:dyDescent="0.25">
      <c r="A448" s="115" t="s">
        <v>53</v>
      </c>
      <c r="B448" s="115" t="s">
        <v>10</v>
      </c>
      <c r="C448" s="115" t="s">
        <v>612</v>
      </c>
      <c r="D448" s="43">
        <v>0</v>
      </c>
      <c r="E448" s="43">
        <v>0</v>
      </c>
      <c r="F448" s="43">
        <v>0</v>
      </c>
      <c r="G448" s="43">
        <v>0</v>
      </c>
      <c r="H448" s="43">
        <v>0</v>
      </c>
      <c r="I448" s="43">
        <v>0</v>
      </c>
      <c r="J448" s="43">
        <v>0</v>
      </c>
      <c r="K448" s="43">
        <v>0</v>
      </c>
      <c r="L448" s="43">
        <v>0</v>
      </c>
      <c r="M448" s="43">
        <v>0</v>
      </c>
      <c r="N448" s="43">
        <v>0</v>
      </c>
      <c r="O448" s="43">
        <v>0</v>
      </c>
      <c r="P448" s="43">
        <v>0</v>
      </c>
      <c r="Q448" s="43">
        <v>0</v>
      </c>
      <c r="R448" s="43">
        <v>0</v>
      </c>
      <c r="S448" s="43">
        <v>0</v>
      </c>
      <c r="T448" s="43">
        <v>0</v>
      </c>
      <c r="U448" s="43">
        <v>0</v>
      </c>
      <c r="V448" s="43">
        <v>0</v>
      </c>
      <c r="W448" s="43">
        <v>0</v>
      </c>
      <c r="X448" s="43">
        <v>0</v>
      </c>
      <c r="Y448" s="43">
        <v>0</v>
      </c>
      <c r="Z448" s="43">
        <v>0</v>
      </c>
      <c r="AA448" s="43">
        <v>0</v>
      </c>
    </row>
    <row r="449" spans="1:27" x14ac:dyDescent="0.25">
      <c r="A449" s="115" t="s">
        <v>53</v>
      </c>
      <c r="B449" s="115" t="s">
        <v>10</v>
      </c>
      <c r="C449" s="115" t="s">
        <v>12</v>
      </c>
      <c r="D449" s="43">
        <v>0</v>
      </c>
      <c r="E449" s="43">
        <v>0</v>
      </c>
      <c r="F449" s="43">
        <v>0</v>
      </c>
      <c r="G449" s="43">
        <v>0</v>
      </c>
      <c r="H449" s="43">
        <v>0</v>
      </c>
      <c r="I449" s="43">
        <v>0</v>
      </c>
      <c r="J449" s="43">
        <v>0</v>
      </c>
      <c r="K449" s="43">
        <v>0</v>
      </c>
      <c r="L449" s="43">
        <v>0</v>
      </c>
      <c r="M449" s="43">
        <v>0</v>
      </c>
      <c r="N449" s="43">
        <v>0</v>
      </c>
      <c r="O449" s="43">
        <v>0</v>
      </c>
      <c r="P449" s="43">
        <v>0</v>
      </c>
      <c r="Q449" s="43">
        <v>0</v>
      </c>
      <c r="R449" s="43">
        <v>0</v>
      </c>
      <c r="S449" s="43">
        <v>0</v>
      </c>
      <c r="T449" s="43">
        <v>0</v>
      </c>
      <c r="U449" s="43">
        <v>0</v>
      </c>
      <c r="V449" s="43">
        <v>0</v>
      </c>
      <c r="W449" s="43">
        <v>0</v>
      </c>
      <c r="X449" s="43">
        <v>0</v>
      </c>
      <c r="Y449" s="43">
        <v>0</v>
      </c>
      <c r="Z449" s="43">
        <v>0</v>
      </c>
      <c r="AA449" s="43">
        <v>0</v>
      </c>
    </row>
    <row r="450" spans="1:27" x14ac:dyDescent="0.25">
      <c r="A450" s="115" t="s">
        <v>53</v>
      </c>
      <c r="B450" s="115" t="s">
        <v>617</v>
      </c>
      <c r="C450" s="115" t="s">
        <v>615</v>
      </c>
      <c r="D450" s="43">
        <v>0</v>
      </c>
      <c r="E450" s="43">
        <v>0</v>
      </c>
      <c r="F450" s="43">
        <v>0</v>
      </c>
      <c r="G450" s="43">
        <v>0</v>
      </c>
      <c r="H450" s="43">
        <v>0</v>
      </c>
      <c r="I450" s="43">
        <v>0</v>
      </c>
      <c r="J450" s="43">
        <v>0</v>
      </c>
      <c r="K450" s="43">
        <v>0</v>
      </c>
      <c r="L450" s="43">
        <v>0</v>
      </c>
      <c r="M450" s="43">
        <v>0</v>
      </c>
      <c r="N450" s="43">
        <v>0</v>
      </c>
      <c r="O450" s="43">
        <v>0</v>
      </c>
      <c r="P450" s="43">
        <v>0</v>
      </c>
      <c r="Q450" s="43">
        <v>0</v>
      </c>
      <c r="R450" s="43">
        <v>0</v>
      </c>
      <c r="S450" s="43">
        <v>0</v>
      </c>
      <c r="T450" s="43">
        <v>0</v>
      </c>
      <c r="U450" s="43">
        <v>0</v>
      </c>
      <c r="V450" s="43">
        <v>0</v>
      </c>
      <c r="W450" s="43">
        <v>0</v>
      </c>
      <c r="X450" s="43">
        <v>0</v>
      </c>
      <c r="Y450" s="43">
        <v>0</v>
      </c>
      <c r="Z450" s="43">
        <v>0</v>
      </c>
      <c r="AA450" s="43">
        <v>0</v>
      </c>
    </row>
    <row r="451" spans="1:27" x14ac:dyDescent="0.25">
      <c r="A451" s="115" t="s">
        <v>53</v>
      </c>
      <c r="B451" s="115" t="s">
        <v>617</v>
      </c>
      <c r="C451" s="115" t="s">
        <v>25</v>
      </c>
      <c r="D451" s="43">
        <v>0</v>
      </c>
      <c r="E451" s="43">
        <v>0</v>
      </c>
      <c r="F451" s="43">
        <v>0</v>
      </c>
      <c r="G451" s="43">
        <v>0</v>
      </c>
      <c r="H451" s="43">
        <v>0</v>
      </c>
      <c r="I451" s="43">
        <v>0</v>
      </c>
      <c r="J451" s="43">
        <v>0</v>
      </c>
      <c r="K451" s="43">
        <v>0</v>
      </c>
      <c r="L451" s="43">
        <v>0</v>
      </c>
      <c r="M451" s="43">
        <v>0</v>
      </c>
      <c r="N451" s="43">
        <v>0</v>
      </c>
      <c r="O451" s="43">
        <v>0</v>
      </c>
      <c r="P451" s="43">
        <v>0</v>
      </c>
      <c r="Q451" s="43">
        <v>0</v>
      </c>
      <c r="R451" s="43">
        <v>0</v>
      </c>
      <c r="S451" s="43">
        <v>0</v>
      </c>
      <c r="T451" s="43">
        <v>0</v>
      </c>
      <c r="U451" s="43">
        <v>0</v>
      </c>
      <c r="V451" s="43">
        <v>0</v>
      </c>
      <c r="W451" s="43">
        <v>0</v>
      </c>
      <c r="X451" s="43">
        <v>0</v>
      </c>
      <c r="Y451" s="43">
        <v>6</v>
      </c>
      <c r="Z451" s="43">
        <v>9</v>
      </c>
      <c r="AA451" s="43">
        <v>9</v>
      </c>
    </row>
    <row r="452" spans="1:27" x14ac:dyDescent="0.25">
      <c r="A452" s="115" t="s">
        <v>53</v>
      </c>
      <c r="B452" s="115" t="s">
        <v>617</v>
      </c>
      <c r="C452" s="115" t="s">
        <v>620</v>
      </c>
      <c r="D452" s="43">
        <v>0</v>
      </c>
      <c r="E452" s="43">
        <v>177</v>
      </c>
      <c r="F452" s="43">
        <v>216</v>
      </c>
      <c r="G452" s="43">
        <v>243</v>
      </c>
      <c r="H452" s="43">
        <v>249</v>
      </c>
      <c r="I452" s="43">
        <v>255</v>
      </c>
      <c r="J452" s="43">
        <v>261</v>
      </c>
      <c r="K452" s="43">
        <v>279</v>
      </c>
      <c r="L452" s="43">
        <v>282</v>
      </c>
      <c r="M452" s="43">
        <v>267</v>
      </c>
      <c r="N452" s="43">
        <v>276</v>
      </c>
      <c r="O452" s="43">
        <v>252</v>
      </c>
      <c r="P452" s="43">
        <v>264</v>
      </c>
      <c r="Q452" s="43">
        <v>273</v>
      </c>
      <c r="R452" s="43">
        <v>276</v>
      </c>
      <c r="S452" s="43">
        <v>255</v>
      </c>
      <c r="T452" s="43">
        <v>264</v>
      </c>
      <c r="U452" s="43">
        <v>276</v>
      </c>
      <c r="V452" s="43">
        <v>270</v>
      </c>
      <c r="W452" s="43">
        <v>273</v>
      </c>
      <c r="X452" s="43">
        <v>252</v>
      </c>
      <c r="Y452" s="43">
        <v>267</v>
      </c>
      <c r="Z452" s="43">
        <v>249</v>
      </c>
      <c r="AA452" s="43">
        <v>258</v>
      </c>
    </row>
    <row r="453" spans="1:27" x14ac:dyDescent="0.25">
      <c r="A453" s="115" t="s">
        <v>53</v>
      </c>
      <c r="B453" s="115" t="s">
        <v>617</v>
      </c>
      <c r="C453" s="115" t="s">
        <v>619</v>
      </c>
      <c r="D453" s="43">
        <v>0</v>
      </c>
      <c r="E453" s="43">
        <v>108</v>
      </c>
      <c r="F453" s="43">
        <v>213</v>
      </c>
      <c r="G453" s="43">
        <v>324</v>
      </c>
      <c r="H453" s="43">
        <v>387</v>
      </c>
      <c r="I453" s="43">
        <v>402</v>
      </c>
      <c r="J453" s="43">
        <v>444</v>
      </c>
      <c r="K453" s="43">
        <v>462</v>
      </c>
      <c r="L453" s="43">
        <v>492</v>
      </c>
      <c r="M453" s="43">
        <v>528</v>
      </c>
      <c r="N453" s="43">
        <v>531</v>
      </c>
      <c r="O453" s="43">
        <v>549</v>
      </c>
      <c r="P453" s="43">
        <v>558</v>
      </c>
      <c r="Q453" s="43">
        <v>579</v>
      </c>
      <c r="R453" s="43">
        <v>609</v>
      </c>
      <c r="S453" s="43">
        <v>654</v>
      </c>
      <c r="T453" s="43">
        <v>648</v>
      </c>
      <c r="U453" s="43">
        <v>663</v>
      </c>
      <c r="V453" s="43">
        <v>699</v>
      </c>
      <c r="W453" s="43">
        <v>717</v>
      </c>
      <c r="X453" s="43">
        <v>747</v>
      </c>
      <c r="Y453" s="43">
        <v>759</v>
      </c>
      <c r="Z453" s="43">
        <v>771</v>
      </c>
      <c r="AA453" s="43">
        <v>759</v>
      </c>
    </row>
    <row r="454" spans="1:27" x14ac:dyDescent="0.25">
      <c r="A454" s="115" t="s">
        <v>53</v>
      </c>
      <c r="B454" s="115" t="s">
        <v>617</v>
      </c>
      <c r="C454" s="115" t="s">
        <v>10</v>
      </c>
      <c r="D454" s="43">
        <v>0</v>
      </c>
      <c r="E454" s="43">
        <v>15</v>
      </c>
      <c r="F454" s="43">
        <v>15</v>
      </c>
      <c r="G454" s="43">
        <v>18</v>
      </c>
      <c r="H454" s="43">
        <v>21</v>
      </c>
      <c r="I454" s="43">
        <v>21</v>
      </c>
      <c r="J454" s="43">
        <v>27</v>
      </c>
      <c r="K454" s="43">
        <v>30</v>
      </c>
      <c r="L454" s="43">
        <v>30</v>
      </c>
      <c r="M454" s="43">
        <v>30</v>
      </c>
      <c r="N454" s="43">
        <v>33</v>
      </c>
      <c r="O454" s="43">
        <v>36</v>
      </c>
      <c r="P454" s="43">
        <v>33</v>
      </c>
      <c r="Q454" s="43">
        <v>24</v>
      </c>
      <c r="R454" s="43">
        <v>24</v>
      </c>
      <c r="S454" s="43">
        <v>24</v>
      </c>
      <c r="T454" s="43">
        <v>27</v>
      </c>
      <c r="U454" s="43">
        <v>30</v>
      </c>
      <c r="V454" s="43">
        <v>24</v>
      </c>
      <c r="W454" s="43">
        <v>27</v>
      </c>
      <c r="X454" s="43">
        <v>30</v>
      </c>
      <c r="Y454" s="43">
        <v>27</v>
      </c>
      <c r="Z454" s="43">
        <v>30</v>
      </c>
      <c r="AA454" s="43">
        <v>30</v>
      </c>
    </row>
    <row r="455" spans="1:27" x14ac:dyDescent="0.25">
      <c r="A455" s="115" t="s">
        <v>53</v>
      </c>
      <c r="B455" s="115" t="s">
        <v>617</v>
      </c>
      <c r="C455" s="115" t="s">
        <v>123</v>
      </c>
      <c r="D455" s="43">
        <v>6639</v>
      </c>
      <c r="E455" s="43">
        <v>5781</v>
      </c>
      <c r="F455" s="43">
        <v>5250</v>
      </c>
      <c r="G455" s="43">
        <v>4842</v>
      </c>
      <c r="H455" s="43">
        <v>4521</v>
      </c>
      <c r="I455" s="43">
        <v>4317</v>
      </c>
      <c r="J455" s="43">
        <v>4146</v>
      </c>
      <c r="K455" s="43">
        <v>3987</v>
      </c>
      <c r="L455" s="43">
        <v>3804</v>
      </c>
      <c r="M455" s="43">
        <v>3705</v>
      </c>
      <c r="N455" s="43">
        <v>3579</v>
      </c>
      <c r="O455" s="43">
        <v>3519</v>
      </c>
      <c r="P455" s="43">
        <v>3453</v>
      </c>
      <c r="Q455" s="43">
        <v>3399</v>
      </c>
      <c r="R455" s="43">
        <v>3300</v>
      </c>
      <c r="S455" s="43">
        <v>3249</v>
      </c>
      <c r="T455" s="43">
        <v>3240</v>
      </c>
      <c r="U455" s="43">
        <v>3189</v>
      </c>
      <c r="V455" s="43">
        <v>3147</v>
      </c>
      <c r="W455" s="43">
        <v>3117</v>
      </c>
      <c r="X455" s="43">
        <v>3081</v>
      </c>
      <c r="Y455" s="43">
        <v>3060</v>
      </c>
      <c r="Z455" s="43">
        <v>3057</v>
      </c>
      <c r="AA455" s="43">
        <v>3039</v>
      </c>
    </row>
    <row r="456" spans="1:27" x14ac:dyDescent="0.25">
      <c r="A456" s="115" t="s">
        <v>53</v>
      </c>
      <c r="B456" s="115" t="s">
        <v>617</v>
      </c>
      <c r="C456" s="115" t="s">
        <v>618</v>
      </c>
      <c r="D456" s="43">
        <v>0</v>
      </c>
      <c r="E456" s="43">
        <v>606</v>
      </c>
      <c r="F456" s="43">
        <v>1017</v>
      </c>
      <c r="G456" s="43">
        <v>1314</v>
      </c>
      <c r="H456" s="43">
        <v>1575</v>
      </c>
      <c r="I456" s="43">
        <v>1779</v>
      </c>
      <c r="J456" s="43">
        <v>1917</v>
      </c>
      <c r="K456" s="43">
        <v>2031</v>
      </c>
      <c r="L456" s="43">
        <v>2169</v>
      </c>
      <c r="M456" s="43">
        <v>2274</v>
      </c>
      <c r="N456" s="43">
        <v>2352</v>
      </c>
      <c r="O456" s="43">
        <v>2424</v>
      </c>
      <c r="P456" s="43">
        <v>2469</v>
      </c>
      <c r="Q456" s="43">
        <v>2514</v>
      </c>
      <c r="R456" s="43">
        <v>2574</v>
      </c>
      <c r="S456" s="43">
        <v>2628</v>
      </c>
      <c r="T456" s="43">
        <v>2655</v>
      </c>
      <c r="U456" s="43">
        <v>2679</v>
      </c>
      <c r="V456" s="43">
        <v>2700</v>
      </c>
      <c r="W456" s="43">
        <v>2691</v>
      </c>
      <c r="X456" s="43">
        <v>2700</v>
      </c>
      <c r="Y456" s="43">
        <v>2697</v>
      </c>
      <c r="Z456" s="43">
        <v>2706</v>
      </c>
      <c r="AA456" s="43">
        <v>2712</v>
      </c>
    </row>
    <row r="457" spans="1:27" x14ac:dyDescent="0.25">
      <c r="A457" s="115" t="s">
        <v>53</v>
      </c>
      <c r="B457" s="115" t="s">
        <v>617</v>
      </c>
      <c r="C457" s="115" t="s">
        <v>8</v>
      </c>
      <c r="D457" s="43">
        <v>468</v>
      </c>
      <c r="E457" s="43">
        <v>462</v>
      </c>
      <c r="F457" s="43">
        <v>462</v>
      </c>
      <c r="G457" s="43">
        <v>450</v>
      </c>
      <c r="H457" s="43">
        <v>438</v>
      </c>
      <c r="I457" s="43">
        <v>441</v>
      </c>
      <c r="J457" s="43">
        <v>435</v>
      </c>
      <c r="K457" s="43">
        <v>429</v>
      </c>
      <c r="L457" s="43">
        <v>438</v>
      </c>
      <c r="M457" s="43">
        <v>420</v>
      </c>
      <c r="N457" s="43">
        <v>435</v>
      </c>
      <c r="O457" s="43">
        <v>429</v>
      </c>
      <c r="P457" s="43">
        <v>435</v>
      </c>
      <c r="Q457" s="43">
        <v>423</v>
      </c>
      <c r="R457" s="43">
        <v>432</v>
      </c>
      <c r="S457" s="43">
        <v>435</v>
      </c>
      <c r="T457" s="43">
        <v>417</v>
      </c>
      <c r="U457" s="43">
        <v>432</v>
      </c>
      <c r="V457" s="43">
        <v>432</v>
      </c>
      <c r="W457" s="43">
        <v>432</v>
      </c>
      <c r="X457" s="43">
        <v>423</v>
      </c>
      <c r="Y457" s="43">
        <v>417</v>
      </c>
      <c r="Z457" s="43">
        <v>405</v>
      </c>
      <c r="AA457" s="43">
        <v>408</v>
      </c>
    </row>
    <row r="458" spans="1:27" x14ac:dyDescent="0.25">
      <c r="A458" s="115" t="s">
        <v>53</v>
      </c>
      <c r="B458" s="115" t="s">
        <v>617</v>
      </c>
      <c r="C458" s="115" t="s">
        <v>611</v>
      </c>
      <c r="D458" s="43">
        <v>186</v>
      </c>
      <c r="E458" s="43">
        <v>177</v>
      </c>
      <c r="F458" s="43">
        <v>165</v>
      </c>
      <c r="G458" s="43">
        <v>171</v>
      </c>
      <c r="H458" s="43">
        <v>174</v>
      </c>
      <c r="I458" s="43">
        <v>162</v>
      </c>
      <c r="J458" s="43">
        <v>156</v>
      </c>
      <c r="K458" s="43">
        <v>168</v>
      </c>
      <c r="L458" s="43">
        <v>168</v>
      </c>
      <c r="M458" s="43">
        <v>177</v>
      </c>
      <c r="N458" s="43">
        <v>186</v>
      </c>
      <c r="O458" s="43">
        <v>192</v>
      </c>
      <c r="P458" s="43">
        <v>186</v>
      </c>
      <c r="Q458" s="43">
        <v>189</v>
      </c>
      <c r="R458" s="43">
        <v>186</v>
      </c>
      <c r="S458" s="43">
        <v>168</v>
      </c>
      <c r="T458" s="43">
        <v>156</v>
      </c>
      <c r="U458" s="43">
        <v>156</v>
      </c>
      <c r="V458" s="43">
        <v>156</v>
      </c>
      <c r="W458" s="43">
        <v>165</v>
      </c>
      <c r="X458" s="43">
        <v>183</v>
      </c>
      <c r="Y458" s="43">
        <v>180</v>
      </c>
      <c r="Z458" s="43">
        <v>180</v>
      </c>
      <c r="AA458" s="43">
        <v>195</v>
      </c>
    </row>
    <row r="459" spans="1:27" x14ac:dyDescent="0.25">
      <c r="A459" s="115" t="s">
        <v>53</v>
      </c>
      <c r="B459" s="115" t="s">
        <v>617</v>
      </c>
      <c r="C459" s="115" t="s">
        <v>612</v>
      </c>
      <c r="D459" s="43">
        <v>291</v>
      </c>
      <c r="E459" s="43">
        <v>267</v>
      </c>
      <c r="F459" s="43">
        <v>249</v>
      </c>
      <c r="G459" s="43">
        <v>225</v>
      </c>
      <c r="H459" s="43">
        <v>222</v>
      </c>
      <c r="I459" s="43">
        <v>219</v>
      </c>
      <c r="J459" s="43">
        <v>201</v>
      </c>
      <c r="K459" s="43">
        <v>201</v>
      </c>
      <c r="L459" s="43">
        <v>195</v>
      </c>
      <c r="M459" s="43">
        <v>177</v>
      </c>
      <c r="N459" s="43">
        <v>180</v>
      </c>
      <c r="O459" s="43">
        <v>171</v>
      </c>
      <c r="P459" s="43">
        <v>168</v>
      </c>
      <c r="Q459" s="43">
        <v>159</v>
      </c>
      <c r="R459" s="43">
        <v>165</v>
      </c>
      <c r="S459" s="43">
        <v>165</v>
      </c>
      <c r="T459" s="43">
        <v>174</v>
      </c>
      <c r="U459" s="43">
        <v>156</v>
      </c>
      <c r="V459" s="43">
        <v>153</v>
      </c>
      <c r="W459" s="43">
        <v>153</v>
      </c>
      <c r="X459" s="43">
        <v>162</v>
      </c>
      <c r="Y459" s="43">
        <v>159</v>
      </c>
      <c r="Z459" s="43">
        <v>159</v>
      </c>
      <c r="AA459" s="43">
        <v>165</v>
      </c>
    </row>
    <row r="460" spans="1:27" x14ac:dyDescent="0.25">
      <c r="A460" s="115" t="s">
        <v>53</v>
      </c>
      <c r="B460" s="115" t="s">
        <v>617</v>
      </c>
      <c r="C460" s="115" t="s">
        <v>12</v>
      </c>
      <c r="D460" s="43">
        <v>63</v>
      </c>
      <c r="E460" s="43">
        <v>54</v>
      </c>
      <c r="F460" s="43">
        <v>57</v>
      </c>
      <c r="G460" s="43">
        <v>60</v>
      </c>
      <c r="H460" s="43">
        <v>54</v>
      </c>
      <c r="I460" s="43">
        <v>48</v>
      </c>
      <c r="J460" s="43">
        <v>54</v>
      </c>
      <c r="K460" s="43">
        <v>57</v>
      </c>
      <c r="L460" s="43">
        <v>66</v>
      </c>
      <c r="M460" s="43">
        <v>60</v>
      </c>
      <c r="N460" s="43">
        <v>69</v>
      </c>
      <c r="O460" s="43">
        <v>72</v>
      </c>
      <c r="P460" s="43">
        <v>75</v>
      </c>
      <c r="Q460" s="43">
        <v>78</v>
      </c>
      <c r="R460" s="43">
        <v>75</v>
      </c>
      <c r="S460" s="43">
        <v>63</v>
      </c>
      <c r="T460" s="43">
        <v>60</v>
      </c>
      <c r="U460" s="43">
        <v>60</v>
      </c>
      <c r="V460" s="43">
        <v>60</v>
      </c>
      <c r="W460" s="43">
        <v>57</v>
      </c>
      <c r="X460" s="43">
        <v>63</v>
      </c>
      <c r="Y460" s="43">
        <v>72</v>
      </c>
      <c r="Z460" s="43">
        <v>78</v>
      </c>
      <c r="AA460" s="43">
        <v>75</v>
      </c>
    </row>
    <row r="461" spans="1:27" x14ac:dyDescent="0.25">
      <c r="A461" s="115" t="s">
        <v>53</v>
      </c>
      <c r="B461" s="115" t="s">
        <v>613</v>
      </c>
      <c r="C461" s="115" t="s">
        <v>615</v>
      </c>
      <c r="D461" s="43">
        <v>0</v>
      </c>
      <c r="E461" s="43">
        <v>0</v>
      </c>
      <c r="F461" s="43">
        <v>0</v>
      </c>
      <c r="G461" s="43">
        <v>0</v>
      </c>
      <c r="H461" s="43">
        <v>0</v>
      </c>
      <c r="I461" s="43">
        <v>0</v>
      </c>
      <c r="J461" s="43">
        <v>0</v>
      </c>
      <c r="K461" s="43">
        <v>0</v>
      </c>
      <c r="L461" s="43">
        <v>0</v>
      </c>
      <c r="M461" s="43">
        <v>0</v>
      </c>
      <c r="N461" s="43">
        <v>0</v>
      </c>
      <c r="O461" s="43">
        <v>0</v>
      </c>
      <c r="P461" s="43">
        <v>0</v>
      </c>
      <c r="Q461" s="43">
        <v>0</v>
      </c>
      <c r="R461" s="43">
        <v>0</v>
      </c>
      <c r="S461" s="43">
        <v>0</v>
      </c>
      <c r="T461" s="43">
        <v>0</v>
      </c>
      <c r="U461" s="43">
        <v>0</v>
      </c>
      <c r="V461" s="43">
        <v>0</v>
      </c>
      <c r="W461" s="43">
        <v>0</v>
      </c>
      <c r="X461" s="43">
        <v>0</v>
      </c>
      <c r="Y461" s="43">
        <v>0</v>
      </c>
      <c r="Z461" s="43">
        <v>0</v>
      </c>
      <c r="AA461" s="43">
        <v>0</v>
      </c>
    </row>
    <row r="462" spans="1:27" x14ac:dyDescent="0.25">
      <c r="A462" s="115" t="s">
        <v>53</v>
      </c>
      <c r="B462" s="115" t="s">
        <v>613</v>
      </c>
      <c r="C462" s="115" t="s">
        <v>25</v>
      </c>
      <c r="D462" s="43">
        <v>0</v>
      </c>
      <c r="E462" s="43">
        <v>0</v>
      </c>
      <c r="F462" s="43">
        <v>0</v>
      </c>
      <c r="G462" s="43">
        <v>0</v>
      </c>
      <c r="H462" s="43">
        <v>0</v>
      </c>
      <c r="I462" s="43">
        <v>0</v>
      </c>
      <c r="J462" s="43">
        <v>0</v>
      </c>
      <c r="K462" s="43">
        <v>0</v>
      </c>
      <c r="L462" s="43">
        <v>0</v>
      </c>
      <c r="M462" s="43">
        <v>0</v>
      </c>
      <c r="N462" s="43">
        <v>0</v>
      </c>
      <c r="O462" s="43">
        <v>0</v>
      </c>
      <c r="P462" s="43">
        <v>0</v>
      </c>
      <c r="Q462" s="43">
        <v>0</v>
      </c>
      <c r="R462" s="43">
        <v>0</v>
      </c>
      <c r="S462" s="43">
        <v>0</v>
      </c>
      <c r="T462" s="43">
        <v>0</v>
      </c>
      <c r="U462" s="43">
        <v>0</v>
      </c>
      <c r="V462" s="43">
        <v>0</v>
      </c>
      <c r="W462" s="43">
        <v>0</v>
      </c>
      <c r="X462" s="43">
        <v>0</v>
      </c>
      <c r="Y462" s="43">
        <v>0</v>
      </c>
      <c r="Z462" s="43">
        <v>0</v>
      </c>
      <c r="AA462" s="43">
        <v>0</v>
      </c>
    </row>
    <row r="463" spans="1:27" x14ac:dyDescent="0.25">
      <c r="A463" s="115" t="s">
        <v>53</v>
      </c>
      <c r="B463" s="115" t="s">
        <v>613</v>
      </c>
      <c r="C463" s="115" t="s">
        <v>620</v>
      </c>
      <c r="D463" s="43">
        <v>1023</v>
      </c>
      <c r="E463" s="43">
        <v>531</v>
      </c>
      <c r="F463" s="43">
        <v>450</v>
      </c>
      <c r="G463" s="43">
        <v>420</v>
      </c>
      <c r="H463" s="43">
        <v>348</v>
      </c>
      <c r="I463" s="43">
        <v>351</v>
      </c>
      <c r="J463" s="43">
        <v>300</v>
      </c>
      <c r="K463" s="43">
        <v>282</v>
      </c>
      <c r="L463" s="43">
        <v>261</v>
      </c>
      <c r="M463" s="43">
        <v>249</v>
      </c>
      <c r="N463" s="43">
        <v>240</v>
      </c>
      <c r="O463" s="43">
        <v>234</v>
      </c>
      <c r="P463" s="43">
        <v>210</v>
      </c>
      <c r="Q463" s="43">
        <v>204</v>
      </c>
      <c r="R463" s="43">
        <v>180</v>
      </c>
      <c r="S463" s="43">
        <v>192</v>
      </c>
      <c r="T463" s="43">
        <v>192</v>
      </c>
      <c r="U463" s="43">
        <v>183</v>
      </c>
      <c r="V463" s="43">
        <v>180</v>
      </c>
      <c r="W463" s="43">
        <v>183</v>
      </c>
      <c r="X463" s="43">
        <v>171</v>
      </c>
      <c r="Y463" s="43">
        <v>168</v>
      </c>
      <c r="Z463" s="43">
        <v>159</v>
      </c>
      <c r="AA463" s="43">
        <v>171</v>
      </c>
    </row>
    <row r="464" spans="1:27" x14ac:dyDescent="0.25">
      <c r="A464" s="115" t="s">
        <v>53</v>
      </c>
      <c r="B464" s="115" t="s">
        <v>613</v>
      </c>
      <c r="C464" s="115" t="s">
        <v>619</v>
      </c>
      <c r="D464" s="43">
        <v>819</v>
      </c>
      <c r="E464" s="43">
        <v>1041</v>
      </c>
      <c r="F464" s="43">
        <v>993</v>
      </c>
      <c r="G464" s="43">
        <v>951</v>
      </c>
      <c r="H464" s="43">
        <v>942</v>
      </c>
      <c r="I464" s="43">
        <v>891</v>
      </c>
      <c r="J464" s="43">
        <v>894</v>
      </c>
      <c r="K464" s="43">
        <v>894</v>
      </c>
      <c r="L464" s="43">
        <v>867</v>
      </c>
      <c r="M464" s="43">
        <v>828</v>
      </c>
      <c r="N464" s="43">
        <v>828</v>
      </c>
      <c r="O464" s="43">
        <v>828</v>
      </c>
      <c r="P464" s="43">
        <v>843</v>
      </c>
      <c r="Q464" s="43">
        <v>828</v>
      </c>
      <c r="R464" s="43">
        <v>828</v>
      </c>
      <c r="S464" s="43">
        <v>801</v>
      </c>
      <c r="T464" s="43">
        <v>801</v>
      </c>
      <c r="U464" s="43">
        <v>804</v>
      </c>
      <c r="V464" s="43">
        <v>810</v>
      </c>
      <c r="W464" s="43">
        <v>813</v>
      </c>
      <c r="X464" s="43">
        <v>819</v>
      </c>
      <c r="Y464" s="43">
        <v>807</v>
      </c>
      <c r="Z464" s="43">
        <v>813</v>
      </c>
      <c r="AA464" s="43">
        <v>798</v>
      </c>
    </row>
    <row r="465" spans="1:27" x14ac:dyDescent="0.25">
      <c r="A465" s="115" t="s">
        <v>53</v>
      </c>
      <c r="B465" s="115" t="s">
        <v>613</v>
      </c>
      <c r="C465" s="115" t="s">
        <v>10</v>
      </c>
      <c r="D465" s="43">
        <v>0</v>
      </c>
      <c r="E465" s="43">
        <v>0</v>
      </c>
      <c r="F465" s="43">
        <v>0</v>
      </c>
      <c r="G465" s="43">
        <v>0</v>
      </c>
      <c r="H465" s="43">
        <v>0</v>
      </c>
      <c r="I465" s="43">
        <v>0</v>
      </c>
      <c r="J465" s="43">
        <v>0</v>
      </c>
      <c r="K465" s="43">
        <v>0</v>
      </c>
      <c r="L465" s="43">
        <v>0</v>
      </c>
      <c r="M465" s="43">
        <v>0</v>
      </c>
      <c r="N465" s="43">
        <v>0</v>
      </c>
      <c r="O465" s="43">
        <v>0</v>
      </c>
      <c r="P465" s="43">
        <v>0</v>
      </c>
      <c r="Q465" s="43">
        <v>0</v>
      </c>
      <c r="R465" s="43">
        <v>0</v>
      </c>
      <c r="S465" s="43">
        <v>0</v>
      </c>
      <c r="T465" s="43">
        <v>0</v>
      </c>
      <c r="U465" s="43">
        <v>0</v>
      </c>
      <c r="V465" s="43">
        <v>0</v>
      </c>
      <c r="W465" s="43">
        <v>0</v>
      </c>
      <c r="X465" s="43">
        <v>0</v>
      </c>
      <c r="Y465" s="43">
        <v>0</v>
      </c>
      <c r="Z465" s="43">
        <v>0</v>
      </c>
      <c r="AA465" s="43">
        <v>0</v>
      </c>
    </row>
    <row r="466" spans="1:27" x14ac:dyDescent="0.25">
      <c r="A466" s="115" t="s">
        <v>53</v>
      </c>
      <c r="B466" s="115" t="s">
        <v>613</v>
      </c>
      <c r="C466" s="115" t="s">
        <v>123</v>
      </c>
      <c r="D466" s="43">
        <v>0</v>
      </c>
      <c r="E466" s="43">
        <v>141</v>
      </c>
      <c r="F466" s="43">
        <v>177</v>
      </c>
      <c r="G466" s="43">
        <v>189</v>
      </c>
      <c r="H466" s="43">
        <v>216</v>
      </c>
      <c r="I466" s="43">
        <v>216</v>
      </c>
      <c r="J466" s="43">
        <v>231</v>
      </c>
      <c r="K466" s="43">
        <v>237</v>
      </c>
      <c r="L466" s="43">
        <v>243</v>
      </c>
      <c r="M466" s="43">
        <v>255</v>
      </c>
      <c r="N466" s="43">
        <v>264</v>
      </c>
      <c r="O466" s="43">
        <v>267</v>
      </c>
      <c r="P466" s="43">
        <v>267</v>
      </c>
      <c r="Q466" s="43">
        <v>273</v>
      </c>
      <c r="R466" s="43">
        <v>273</v>
      </c>
      <c r="S466" s="43">
        <v>291</v>
      </c>
      <c r="T466" s="43">
        <v>282</v>
      </c>
      <c r="U466" s="43">
        <v>297</v>
      </c>
      <c r="V466" s="43">
        <v>282</v>
      </c>
      <c r="W466" s="43">
        <v>273</v>
      </c>
      <c r="X466" s="43">
        <v>273</v>
      </c>
      <c r="Y466" s="43">
        <v>291</v>
      </c>
      <c r="Z466" s="43">
        <v>294</v>
      </c>
      <c r="AA466" s="43">
        <v>306</v>
      </c>
    </row>
    <row r="467" spans="1:27" x14ac:dyDescent="0.25">
      <c r="A467" s="115" t="s">
        <v>53</v>
      </c>
      <c r="B467" s="115" t="s">
        <v>613</v>
      </c>
      <c r="C467" s="115" t="s">
        <v>618</v>
      </c>
      <c r="D467" s="43">
        <v>0</v>
      </c>
      <c r="E467" s="43">
        <v>120</v>
      </c>
      <c r="F467" s="43">
        <v>213</v>
      </c>
      <c r="G467" s="43">
        <v>270</v>
      </c>
      <c r="H467" s="43">
        <v>318</v>
      </c>
      <c r="I467" s="43">
        <v>363</v>
      </c>
      <c r="J467" s="43">
        <v>402</v>
      </c>
      <c r="K467" s="43">
        <v>423</v>
      </c>
      <c r="L467" s="43">
        <v>456</v>
      </c>
      <c r="M467" s="43">
        <v>483</v>
      </c>
      <c r="N467" s="43">
        <v>486</v>
      </c>
      <c r="O467" s="43">
        <v>492</v>
      </c>
      <c r="P467" s="43">
        <v>498</v>
      </c>
      <c r="Q467" s="43">
        <v>516</v>
      </c>
      <c r="R467" s="43">
        <v>534</v>
      </c>
      <c r="S467" s="43">
        <v>540</v>
      </c>
      <c r="T467" s="43">
        <v>549</v>
      </c>
      <c r="U467" s="43">
        <v>537</v>
      </c>
      <c r="V467" s="43">
        <v>546</v>
      </c>
      <c r="W467" s="43">
        <v>546</v>
      </c>
      <c r="X467" s="43">
        <v>552</v>
      </c>
      <c r="Y467" s="43">
        <v>555</v>
      </c>
      <c r="Z467" s="43">
        <v>558</v>
      </c>
      <c r="AA467" s="43">
        <v>552</v>
      </c>
    </row>
    <row r="468" spans="1:27" x14ac:dyDescent="0.25">
      <c r="A468" s="115" t="s">
        <v>53</v>
      </c>
      <c r="B468" s="115" t="s">
        <v>613</v>
      </c>
      <c r="C468" s="115" t="s">
        <v>8</v>
      </c>
      <c r="D468" s="43">
        <v>0</v>
      </c>
      <c r="E468" s="43">
        <v>0</v>
      </c>
      <c r="F468" s="43">
        <v>12</v>
      </c>
      <c r="G468" s="43">
        <v>12</v>
      </c>
      <c r="H468" s="43">
        <v>21</v>
      </c>
      <c r="I468" s="43">
        <v>24</v>
      </c>
      <c r="J468" s="43">
        <v>24</v>
      </c>
      <c r="K468" s="43">
        <v>24</v>
      </c>
      <c r="L468" s="43">
        <v>30</v>
      </c>
      <c r="M468" s="43">
        <v>36</v>
      </c>
      <c r="N468" s="43">
        <v>39</v>
      </c>
      <c r="O468" s="43">
        <v>39</v>
      </c>
      <c r="P468" s="43">
        <v>36</v>
      </c>
      <c r="Q468" s="43">
        <v>33</v>
      </c>
      <c r="R468" s="43">
        <v>39</v>
      </c>
      <c r="S468" s="43">
        <v>36</v>
      </c>
      <c r="T468" s="43">
        <v>39</v>
      </c>
      <c r="U468" s="43">
        <v>42</v>
      </c>
      <c r="V468" s="43">
        <v>45</v>
      </c>
      <c r="W468" s="43">
        <v>51</v>
      </c>
      <c r="X468" s="43">
        <v>48</v>
      </c>
      <c r="Y468" s="43">
        <v>51</v>
      </c>
      <c r="Z468" s="43">
        <v>48</v>
      </c>
      <c r="AA468" s="43">
        <v>51</v>
      </c>
    </row>
    <row r="469" spans="1:27" x14ac:dyDescent="0.25">
      <c r="A469" s="115" t="s">
        <v>53</v>
      </c>
      <c r="B469" s="115" t="s">
        <v>613</v>
      </c>
      <c r="C469" s="115" t="s">
        <v>611</v>
      </c>
      <c r="D469" s="43">
        <v>60</v>
      </c>
      <c r="E469" s="43">
        <v>63</v>
      </c>
      <c r="F469" s="43">
        <v>63</v>
      </c>
      <c r="G469" s="43">
        <v>60</v>
      </c>
      <c r="H469" s="43">
        <v>60</v>
      </c>
      <c r="I469" s="43">
        <v>60</v>
      </c>
      <c r="J469" s="43">
        <v>57</v>
      </c>
      <c r="K469" s="43">
        <v>54</v>
      </c>
      <c r="L469" s="43">
        <v>60</v>
      </c>
      <c r="M469" s="43">
        <v>63</v>
      </c>
      <c r="N469" s="43">
        <v>63</v>
      </c>
      <c r="O469" s="43">
        <v>60</v>
      </c>
      <c r="P469" s="43">
        <v>63</v>
      </c>
      <c r="Q469" s="43">
        <v>66</v>
      </c>
      <c r="R469" s="43">
        <v>60</v>
      </c>
      <c r="S469" s="43">
        <v>63</v>
      </c>
      <c r="T469" s="43">
        <v>57</v>
      </c>
      <c r="U469" s="43">
        <v>54</v>
      </c>
      <c r="V469" s="43">
        <v>51</v>
      </c>
      <c r="W469" s="43">
        <v>57</v>
      </c>
      <c r="X469" s="43">
        <v>63</v>
      </c>
      <c r="Y469" s="43">
        <v>54</v>
      </c>
      <c r="Z469" s="43">
        <v>57</v>
      </c>
      <c r="AA469" s="43">
        <v>57</v>
      </c>
    </row>
    <row r="470" spans="1:27" x14ac:dyDescent="0.25">
      <c r="A470" s="115" t="s">
        <v>53</v>
      </c>
      <c r="B470" s="115" t="s">
        <v>613</v>
      </c>
      <c r="C470" s="115" t="s">
        <v>612</v>
      </c>
      <c r="D470" s="43">
        <v>75</v>
      </c>
      <c r="E470" s="43">
        <v>69</v>
      </c>
      <c r="F470" s="43">
        <v>63</v>
      </c>
      <c r="G470" s="43">
        <v>63</v>
      </c>
      <c r="H470" s="43">
        <v>66</v>
      </c>
      <c r="I470" s="43">
        <v>69</v>
      </c>
      <c r="J470" s="43">
        <v>69</v>
      </c>
      <c r="K470" s="43">
        <v>63</v>
      </c>
      <c r="L470" s="43">
        <v>60</v>
      </c>
      <c r="M470" s="43">
        <v>60</v>
      </c>
      <c r="N470" s="43">
        <v>51</v>
      </c>
      <c r="O470" s="43">
        <v>45</v>
      </c>
      <c r="P470" s="43">
        <v>54</v>
      </c>
      <c r="Q470" s="43">
        <v>54</v>
      </c>
      <c r="R470" s="43">
        <v>54</v>
      </c>
      <c r="S470" s="43">
        <v>57</v>
      </c>
      <c r="T470" s="43">
        <v>51</v>
      </c>
      <c r="U470" s="43">
        <v>57</v>
      </c>
      <c r="V470" s="43">
        <v>60</v>
      </c>
      <c r="W470" s="43">
        <v>54</v>
      </c>
      <c r="X470" s="43">
        <v>54</v>
      </c>
      <c r="Y470" s="43">
        <v>51</v>
      </c>
      <c r="Z470" s="43">
        <v>51</v>
      </c>
      <c r="AA470" s="43">
        <v>51</v>
      </c>
    </row>
    <row r="471" spans="1:27" x14ac:dyDescent="0.25">
      <c r="A471" s="115" t="s">
        <v>53</v>
      </c>
      <c r="B471" s="115" t="s">
        <v>613</v>
      </c>
      <c r="C471" s="115" t="s">
        <v>12</v>
      </c>
      <c r="D471" s="43">
        <v>66</v>
      </c>
      <c r="E471" s="43">
        <v>72</v>
      </c>
      <c r="F471" s="43">
        <v>69</v>
      </c>
      <c r="G471" s="43">
        <v>72</v>
      </c>
      <c r="H471" s="43">
        <v>69</v>
      </c>
      <c r="I471" s="43">
        <v>63</v>
      </c>
      <c r="J471" s="43">
        <v>63</v>
      </c>
      <c r="K471" s="43">
        <v>60</v>
      </c>
      <c r="L471" s="43">
        <v>63</v>
      </c>
      <c r="M471" s="43">
        <v>63</v>
      </c>
      <c r="N471" s="43">
        <v>63</v>
      </c>
      <c r="O471" s="43">
        <v>63</v>
      </c>
      <c r="P471" s="43">
        <v>63</v>
      </c>
      <c r="Q471" s="43">
        <v>63</v>
      </c>
      <c r="R471" s="43">
        <v>63</v>
      </c>
      <c r="S471" s="43">
        <v>57</v>
      </c>
      <c r="T471" s="43">
        <v>60</v>
      </c>
      <c r="U471" s="43">
        <v>57</v>
      </c>
      <c r="V471" s="43">
        <v>57</v>
      </c>
      <c r="W471" s="43">
        <v>60</v>
      </c>
      <c r="X471" s="43">
        <v>54</v>
      </c>
      <c r="Y471" s="43">
        <v>48</v>
      </c>
      <c r="Z471" s="43">
        <v>48</v>
      </c>
      <c r="AA471" s="43">
        <v>45</v>
      </c>
    </row>
    <row r="472" spans="1:27" x14ac:dyDescent="0.25">
      <c r="A472" s="115" t="s">
        <v>53</v>
      </c>
      <c r="B472" s="115" t="s">
        <v>8</v>
      </c>
      <c r="C472" s="115" t="s">
        <v>615</v>
      </c>
      <c r="D472" s="43">
        <v>0</v>
      </c>
      <c r="E472" s="43">
        <v>0</v>
      </c>
      <c r="F472" s="43">
        <v>0</v>
      </c>
      <c r="G472" s="43">
        <v>0</v>
      </c>
      <c r="H472" s="43">
        <v>0</v>
      </c>
      <c r="I472" s="43">
        <v>0</v>
      </c>
      <c r="J472" s="43">
        <v>0</v>
      </c>
      <c r="K472" s="43">
        <v>0</v>
      </c>
      <c r="L472" s="43">
        <v>0</v>
      </c>
      <c r="M472" s="43">
        <v>0</v>
      </c>
      <c r="N472" s="43">
        <v>0</v>
      </c>
      <c r="O472" s="43">
        <v>0</v>
      </c>
      <c r="P472" s="43">
        <v>0</v>
      </c>
      <c r="Q472" s="43">
        <v>0</v>
      </c>
      <c r="R472" s="43">
        <v>0</v>
      </c>
      <c r="S472" s="43">
        <v>0</v>
      </c>
      <c r="T472" s="43">
        <v>0</v>
      </c>
      <c r="U472" s="43">
        <v>0</v>
      </c>
      <c r="V472" s="43">
        <v>0</v>
      </c>
      <c r="W472" s="43">
        <v>0</v>
      </c>
      <c r="X472" s="43">
        <v>0</v>
      </c>
      <c r="Y472" s="43">
        <v>0</v>
      </c>
      <c r="Z472" s="43">
        <v>0</v>
      </c>
      <c r="AA472" s="43">
        <v>0</v>
      </c>
    </row>
    <row r="473" spans="1:27" x14ac:dyDescent="0.25">
      <c r="A473" s="115" t="s">
        <v>53</v>
      </c>
      <c r="B473" s="115" t="s">
        <v>8</v>
      </c>
      <c r="C473" s="115" t="s">
        <v>25</v>
      </c>
      <c r="D473" s="43">
        <v>0</v>
      </c>
      <c r="E473" s="43">
        <v>0</v>
      </c>
      <c r="F473" s="43">
        <v>0</v>
      </c>
      <c r="G473" s="43">
        <v>0</v>
      </c>
      <c r="H473" s="43">
        <v>0</v>
      </c>
      <c r="I473" s="43">
        <v>0</v>
      </c>
      <c r="J473" s="43">
        <v>0</v>
      </c>
      <c r="K473" s="43">
        <v>0</v>
      </c>
      <c r="L473" s="43">
        <v>0</v>
      </c>
      <c r="M473" s="43">
        <v>0</v>
      </c>
      <c r="N473" s="43">
        <v>0</v>
      </c>
      <c r="O473" s="43">
        <v>0</v>
      </c>
      <c r="P473" s="43">
        <v>0</v>
      </c>
      <c r="Q473" s="43">
        <v>0</v>
      </c>
      <c r="R473" s="43">
        <v>0</v>
      </c>
      <c r="S473" s="43">
        <v>0</v>
      </c>
      <c r="T473" s="43">
        <v>0</v>
      </c>
      <c r="U473" s="43">
        <v>0</v>
      </c>
      <c r="V473" s="43">
        <v>0</v>
      </c>
      <c r="W473" s="43">
        <v>0</v>
      </c>
      <c r="X473" s="43">
        <v>0</v>
      </c>
      <c r="Y473" s="43">
        <v>0</v>
      </c>
      <c r="Z473" s="43">
        <v>0</v>
      </c>
      <c r="AA473" s="43">
        <v>0</v>
      </c>
    </row>
    <row r="474" spans="1:27" x14ac:dyDescent="0.25">
      <c r="A474" s="115" t="s">
        <v>53</v>
      </c>
      <c r="B474" s="115" t="s">
        <v>8</v>
      </c>
      <c r="C474" s="115" t="s">
        <v>620</v>
      </c>
      <c r="D474" s="43">
        <v>0</v>
      </c>
      <c r="E474" s="43">
        <v>9</v>
      </c>
      <c r="F474" s="43">
        <v>12</v>
      </c>
      <c r="G474" s="43">
        <v>12</v>
      </c>
      <c r="H474" s="43">
        <v>12</v>
      </c>
      <c r="I474" s="43">
        <v>15</v>
      </c>
      <c r="J474" s="43">
        <v>18</v>
      </c>
      <c r="K474" s="43">
        <v>12</v>
      </c>
      <c r="L474" s="43">
        <v>21</v>
      </c>
      <c r="M474" s="43">
        <v>12</v>
      </c>
      <c r="N474" s="43">
        <v>24</v>
      </c>
      <c r="O474" s="43">
        <v>12</v>
      </c>
      <c r="P474" s="43">
        <v>18</v>
      </c>
      <c r="Q474" s="43">
        <v>18</v>
      </c>
      <c r="R474" s="43">
        <v>18</v>
      </c>
      <c r="S474" s="43">
        <v>15</v>
      </c>
      <c r="T474" s="43">
        <v>12</v>
      </c>
      <c r="U474" s="43">
        <v>12</v>
      </c>
      <c r="V474" s="43">
        <v>18</v>
      </c>
      <c r="W474" s="43">
        <v>12</v>
      </c>
      <c r="X474" s="43">
        <v>15</v>
      </c>
      <c r="Y474" s="43">
        <v>9</v>
      </c>
      <c r="Z474" s="43">
        <v>9</v>
      </c>
      <c r="AA474" s="43">
        <v>12</v>
      </c>
    </row>
    <row r="475" spans="1:27" x14ac:dyDescent="0.25">
      <c r="A475" s="115" t="s">
        <v>53</v>
      </c>
      <c r="B475" s="115" t="s">
        <v>8</v>
      </c>
      <c r="C475" s="115" t="s">
        <v>619</v>
      </c>
      <c r="D475" s="43">
        <v>51</v>
      </c>
      <c r="E475" s="43">
        <v>69</v>
      </c>
      <c r="F475" s="43">
        <v>69</v>
      </c>
      <c r="G475" s="43">
        <v>72</v>
      </c>
      <c r="H475" s="43">
        <v>75</v>
      </c>
      <c r="I475" s="43">
        <v>84</v>
      </c>
      <c r="J475" s="43">
        <v>84</v>
      </c>
      <c r="K475" s="43">
        <v>90</v>
      </c>
      <c r="L475" s="43">
        <v>84</v>
      </c>
      <c r="M475" s="43">
        <v>90</v>
      </c>
      <c r="N475" s="43">
        <v>93</v>
      </c>
      <c r="O475" s="43">
        <v>105</v>
      </c>
      <c r="P475" s="43">
        <v>93</v>
      </c>
      <c r="Q475" s="43">
        <v>108</v>
      </c>
      <c r="R475" s="43">
        <v>117</v>
      </c>
      <c r="S475" s="43">
        <v>120</v>
      </c>
      <c r="T475" s="43">
        <v>120</v>
      </c>
      <c r="U475" s="43">
        <v>126</v>
      </c>
      <c r="V475" s="43">
        <v>123</v>
      </c>
      <c r="W475" s="43">
        <v>129</v>
      </c>
      <c r="X475" s="43">
        <v>132</v>
      </c>
      <c r="Y475" s="43">
        <v>138</v>
      </c>
      <c r="Z475" s="43">
        <v>135</v>
      </c>
      <c r="AA475" s="43">
        <v>129</v>
      </c>
    </row>
    <row r="476" spans="1:27" x14ac:dyDescent="0.25">
      <c r="A476" s="115" t="s">
        <v>53</v>
      </c>
      <c r="B476" s="115" t="s">
        <v>8</v>
      </c>
      <c r="C476" s="115" t="s">
        <v>10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c r="Z476" s="43">
        <v>0</v>
      </c>
      <c r="AA476" s="43">
        <v>0</v>
      </c>
    </row>
    <row r="477" spans="1:27" x14ac:dyDescent="0.25">
      <c r="A477" s="115" t="s">
        <v>53</v>
      </c>
      <c r="B477" s="115" t="s">
        <v>8</v>
      </c>
      <c r="C477" s="115" t="s">
        <v>123</v>
      </c>
      <c r="D477" s="43">
        <v>69</v>
      </c>
      <c r="E477" s="43">
        <v>84</v>
      </c>
      <c r="F477" s="43">
        <v>78</v>
      </c>
      <c r="G477" s="43">
        <v>108</v>
      </c>
      <c r="H477" s="43">
        <v>105</v>
      </c>
      <c r="I477" s="43">
        <v>111</v>
      </c>
      <c r="J477" s="43">
        <v>117</v>
      </c>
      <c r="K477" s="43">
        <v>129</v>
      </c>
      <c r="L477" s="43">
        <v>135</v>
      </c>
      <c r="M477" s="43">
        <v>135</v>
      </c>
      <c r="N477" s="43">
        <v>144</v>
      </c>
      <c r="O477" s="43">
        <v>156</v>
      </c>
      <c r="P477" s="43">
        <v>159</v>
      </c>
      <c r="Q477" s="43">
        <v>159</v>
      </c>
      <c r="R477" s="43">
        <v>153</v>
      </c>
      <c r="S477" s="43">
        <v>168</v>
      </c>
      <c r="T477" s="43">
        <v>183</v>
      </c>
      <c r="U477" s="43">
        <v>189</v>
      </c>
      <c r="V477" s="43">
        <v>198</v>
      </c>
      <c r="W477" s="43">
        <v>213</v>
      </c>
      <c r="X477" s="43">
        <v>213</v>
      </c>
      <c r="Y477" s="43">
        <v>234</v>
      </c>
      <c r="Z477" s="43">
        <v>240</v>
      </c>
      <c r="AA477" s="43">
        <v>240</v>
      </c>
    </row>
    <row r="478" spans="1:27" x14ac:dyDescent="0.25">
      <c r="A478" s="115" t="s">
        <v>53</v>
      </c>
      <c r="B478" s="115" t="s">
        <v>8</v>
      </c>
      <c r="C478" s="115" t="s">
        <v>618</v>
      </c>
      <c r="D478" s="43">
        <v>0</v>
      </c>
      <c r="E478" s="43">
        <v>105</v>
      </c>
      <c r="F478" s="43">
        <v>177</v>
      </c>
      <c r="G478" s="43">
        <v>201</v>
      </c>
      <c r="H478" s="43">
        <v>240</v>
      </c>
      <c r="I478" s="43">
        <v>261</v>
      </c>
      <c r="J478" s="43">
        <v>273</v>
      </c>
      <c r="K478" s="43">
        <v>285</v>
      </c>
      <c r="L478" s="43">
        <v>294</v>
      </c>
      <c r="M478" s="43">
        <v>315</v>
      </c>
      <c r="N478" s="43">
        <v>318</v>
      </c>
      <c r="O478" s="43">
        <v>324</v>
      </c>
      <c r="P478" s="43">
        <v>336</v>
      </c>
      <c r="Q478" s="43">
        <v>333</v>
      </c>
      <c r="R478" s="43">
        <v>330</v>
      </c>
      <c r="S478" s="43">
        <v>327</v>
      </c>
      <c r="T478" s="43">
        <v>336</v>
      </c>
      <c r="U478" s="43">
        <v>327</v>
      </c>
      <c r="V478" s="43">
        <v>330</v>
      </c>
      <c r="W478" s="43">
        <v>324</v>
      </c>
      <c r="X478" s="43">
        <v>330</v>
      </c>
      <c r="Y478" s="43">
        <v>330</v>
      </c>
      <c r="Z478" s="43">
        <v>333</v>
      </c>
      <c r="AA478" s="43">
        <v>336</v>
      </c>
    </row>
    <row r="479" spans="1:27" x14ac:dyDescent="0.25">
      <c r="A479" s="115" t="s">
        <v>53</v>
      </c>
      <c r="B479" s="115" t="s">
        <v>8</v>
      </c>
      <c r="C479" s="115" t="s">
        <v>8</v>
      </c>
      <c r="D479" s="43">
        <v>1203</v>
      </c>
      <c r="E479" s="43">
        <v>1050</v>
      </c>
      <c r="F479" s="43">
        <v>972</v>
      </c>
      <c r="G479" s="43">
        <v>915</v>
      </c>
      <c r="H479" s="43">
        <v>879</v>
      </c>
      <c r="I479" s="43">
        <v>837</v>
      </c>
      <c r="J479" s="43">
        <v>819</v>
      </c>
      <c r="K479" s="43">
        <v>792</v>
      </c>
      <c r="L479" s="43">
        <v>771</v>
      </c>
      <c r="M479" s="43">
        <v>750</v>
      </c>
      <c r="N479" s="43">
        <v>732</v>
      </c>
      <c r="O479" s="43">
        <v>714</v>
      </c>
      <c r="P479" s="43">
        <v>702</v>
      </c>
      <c r="Q479" s="43">
        <v>699</v>
      </c>
      <c r="R479" s="43">
        <v>696</v>
      </c>
      <c r="S479" s="43">
        <v>678</v>
      </c>
      <c r="T479" s="43">
        <v>660</v>
      </c>
      <c r="U479" s="43">
        <v>651</v>
      </c>
      <c r="V479" s="43">
        <v>642</v>
      </c>
      <c r="W479" s="43">
        <v>633</v>
      </c>
      <c r="X479" s="43">
        <v>621</v>
      </c>
      <c r="Y479" s="43">
        <v>600</v>
      </c>
      <c r="Z479" s="43">
        <v>594</v>
      </c>
      <c r="AA479" s="43">
        <v>591</v>
      </c>
    </row>
    <row r="480" spans="1:27" x14ac:dyDescent="0.25">
      <c r="A480" s="115" t="s">
        <v>53</v>
      </c>
      <c r="B480" s="115" t="s">
        <v>8</v>
      </c>
      <c r="C480" s="115" t="s">
        <v>611</v>
      </c>
      <c r="D480" s="43">
        <v>6</v>
      </c>
      <c r="E480" s="43">
        <v>9</v>
      </c>
      <c r="F480" s="43">
        <v>12</v>
      </c>
      <c r="G480" s="43">
        <v>12</v>
      </c>
      <c r="H480" s="43">
        <v>9</v>
      </c>
      <c r="I480" s="43">
        <v>12</v>
      </c>
      <c r="J480" s="43">
        <v>12</v>
      </c>
      <c r="K480" s="43">
        <v>15</v>
      </c>
      <c r="L480" s="43">
        <v>15</v>
      </c>
      <c r="M480" s="43">
        <v>12</v>
      </c>
      <c r="N480" s="43">
        <v>9</v>
      </c>
      <c r="O480" s="43">
        <v>12</v>
      </c>
      <c r="P480" s="43">
        <v>9</v>
      </c>
      <c r="Q480" s="43">
        <v>6</v>
      </c>
      <c r="R480" s="43">
        <v>12</v>
      </c>
      <c r="S480" s="43">
        <v>9</v>
      </c>
      <c r="T480" s="43">
        <v>12</v>
      </c>
      <c r="U480" s="43">
        <v>18</v>
      </c>
      <c r="V480" s="43">
        <v>12</v>
      </c>
      <c r="W480" s="43">
        <v>12</v>
      </c>
      <c r="X480" s="43">
        <v>15</v>
      </c>
      <c r="Y480" s="43">
        <v>12</v>
      </c>
      <c r="Z480" s="43">
        <v>15</v>
      </c>
      <c r="AA480" s="43">
        <v>15</v>
      </c>
    </row>
    <row r="481" spans="1:27" x14ac:dyDescent="0.25">
      <c r="A481" s="115" t="s">
        <v>53</v>
      </c>
      <c r="B481" s="115" t="s">
        <v>8</v>
      </c>
      <c r="C481" s="115" t="s">
        <v>612</v>
      </c>
      <c r="D481" s="43">
        <v>9</v>
      </c>
      <c r="E481" s="43">
        <v>9</v>
      </c>
      <c r="F481" s="43">
        <v>12</v>
      </c>
      <c r="G481" s="43">
        <v>15</v>
      </c>
      <c r="H481" s="43">
        <v>15</v>
      </c>
      <c r="I481" s="43">
        <v>15</v>
      </c>
      <c r="J481" s="43">
        <v>12</v>
      </c>
      <c r="K481" s="43">
        <v>12</v>
      </c>
      <c r="L481" s="43">
        <v>15</v>
      </c>
      <c r="M481" s="43">
        <v>15</v>
      </c>
      <c r="N481" s="43">
        <v>12</v>
      </c>
      <c r="O481" s="43">
        <v>12</v>
      </c>
      <c r="P481" s="43">
        <v>9</v>
      </c>
      <c r="Q481" s="43">
        <v>6</v>
      </c>
      <c r="R481" s="43">
        <v>6</v>
      </c>
      <c r="S481" s="43">
        <v>6</v>
      </c>
      <c r="T481" s="43">
        <v>6</v>
      </c>
      <c r="U481" s="43">
        <v>0</v>
      </c>
      <c r="V481" s="43">
        <v>0</v>
      </c>
      <c r="W481" s="43">
        <v>6</v>
      </c>
      <c r="X481" s="43">
        <v>6</v>
      </c>
      <c r="Y481" s="43">
        <v>6</v>
      </c>
      <c r="Z481" s="43">
        <v>0</v>
      </c>
      <c r="AA481" s="43">
        <v>6</v>
      </c>
    </row>
    <row r="482" spans="1:27" x14ac:dyDescent="0.25">
      <c r="A482" s="115" t="s">
        <v>53</v>
      </c>
      <c r="B482" s="115" t="s">
        <v>8</v>
      </c>
      <c r="C482" s="115" t="s">
        <v>12</v>
      </c>
      <c r="D482" s="43">
        <v>0</v>
      </c>
      <c r="E482" s="43">
        <v>0</v>
      </c>
      <c r="F482" s="43">
        <v>0</v>
      </c>
      <c r="G482" s="43">
        <v>0</v>
      </c>
      <c r="H482" s="43">
        <v>6</v>
      </c>
      <c r="I482" s="43">
        <v>9</v>
      </c>
      <c r="J482" s="43">
        <v>6</v>
      </c>
      <c r="K482" s="43">
        <v>0</v>
      </c>
      <c r="L482" s="43">
        <v>6</v>
      </c>
      <c r="M482" s="43">
        <v>6</v>
      </c>
      <c r="N482" s="43">
        <v>6</v>
      </c>
      <c r="O482" s="43">
        <v>9</v>
      </c>
      <c r="P482" s="43">
        <v>9</v>
      </c>
      <c r="Q482" s="43">
        <v>9</v>
      </c>
      <c r="R482" s="43">
        <v>6</v>
      </c>
      <c r="S482" s="43">
        <v>6</v>
      </c>
      <c r="T482" s="43">
        <v>6</v>
      </c>
      <c r="U482" s="43">
        <v>6</v>
      </c>
      <c r="V482" s="43">
        <v>6</v>
      </c>
      <c r="W482" s="43">
        <v>6</v>
      </c>
      <c r="X482" s="43">
        <v>6</v>
      </c>
      <c r="Y482" s="43">
        <v>0</v>
      </c>
      <c r="Z482" s="43">
        <v>0</v>
      </c>
      <c r="AA482" s="43">
        <v>0</v>
      </c>
    </row>
    <row r="483" spans="1:27" x14ac:dyDescent="0.25">
      <c r="A483" s="115" t="s">
        <v>53</v>
      </c>
      <c r="B483" s="115" t="s">
        <v>612</v>
      </c>
      <c r="C483" s="115" t="s">
        <v>25</v>
      </c>
      <c r="D483" s="43">
        <v>0</v>
      </c>
      <c r="E483" s="43">
        <v>0</v>
      </c>
      <c r="F483" s="43">
        <v>0</v>
      </c>
      <c r="G483" s="43">
        <v>0</v>
      </c>
      <c r="H483" s="43">
        <v>0</v>
      </c>
      <c r="I483" s="43">
        <v>0</v>
      </c>
      <c r="J483" s="43">
        <v>0</v>
      </c>
      <c r="K483" s="43">
        <v>0</v>
      </c>
      <c r="L483" s="43">
        <v>0</v>
      </c>
      <c r="M483" s="43">
        <v>0</v>
      </c>
      <c r="N483" s="43">
        <v>0</v>
      </c>
      <c r="O483" s="43">
        <v>0</v>
      </c>
      <c r="P483" s="43">
        <v>0</v>
      </c>
      <c r="Q483" s="43">
        <v>0</v>
      </c>
      <c r="R483" s="43">
        <v>0</v>
      </c>
      <c r="S483" s="43">
        <v>0</v>
      </c>
      <c r="T483" s="43">
        <v>0</v>
      </c>
      <c r="U483" s="43">
        <v>0</v>
      </c>
      <c r="V483" s="43">
        <v>0</v>
      </c>
      <c r="W483" s="43">
        <v>0</v>
      </c>
      <c r="X483" s="43">
        <v>0</v>
      </c>
      <c r="Y483" s="43">
        <v>0</v>
      </c>
      <c r="Z483" s="43">
        <v>0</v>
      </c>
      <c r="AA483" s="43">
        <v>0</v>
      </c>
    </row>
    <row r="484" spans="1:27" x14ac:dyDescent="0.25">
      <c r="A484" s="115" t="s">
        <v>53</v>
      </c>
      <c r="B484" s="115" t="s">
        <v>612</v>
      </c>
      <c r="C484" s="115" t="s">
        <v>620</v>
      </c>
      <c r="D484" s="43">
        <v>0</v>
      </c>
      <c r="E484" s="43">
        <v>0</v>
      </c>
      <c r="F484" s="43">
        <v>0</v>
      </c>
      <c r="G484" s="43">
        <v>0</v>
      </c>
      <c r="H484" s="43">
        <v>0</v>
      </c>
      <c r="I484" s="43">
        <v>0</v>
      </c>
      <c r="J484" s="43">
        <v>0</v>
      </c>
      <c r="K484" s="43">
        <v>0</v>
      </c>
      <c r="L484" s="43">
        <v>0</v>
      </c>
      <c r="M484" s="43">
        <v>0</v>
      </c>
      <c r="N484" s="43">
        <v>6</v>
      </c>
      <c r="O484" s="43">
        <v>9</v>
      </c>
      <c r="P484" s="43">
        <v>9</v>
      </c>
      <c r="Q484" s="43">
        <v>9</v>
      </c>
      <c r="R484" s="43">
        <v>9</v>
      </c>
      <c r="S484" s="43">
        <v>12</v>
      </c>
      <c r="T484" s="43">
        <v>15</v>
      </c>
      <c r="U484" s="43">
        <v>9</v>
      </c>
      <c r="V484" s="43">
        <v>12</v>
      </c>
      <c r="W484" s="43">
        <v>18</v>
      </c>
      <c r="X484" s="43">
        <v>9</v>
      </c>
      <c r="Y484" s="43">
        <v>15</v>
      </c>
      <c r="Z484" s="43">
        <v>9</v>
      </c>
      <c r="AA484" s="43">
        <v>9</v>
      </c>
    </row>
    <row r="485" spans="1:27" x14ac:dyDescent="0.25">
      <c r="A485" s="115" t="s">
        <v>53</v>
      </c>
      <c r="B485" s="115" t="s">
        <v>612</v>
      </c>
      <c r="C485" s="115" t="s">
        <v>619</v>
      </c>
      <c r="D485" s="43">
        <v>6</v>
      </c>
      <c r="E485" s="43">
        <v>15</v>
      </c>
      <c r="F485" s="43">
        <v>33</v>
      </c>
      <c r="G485" s="43">
        <v>39</v>
      </c>
      <c r="H485" s="43">
        <v>51</v>
      </c>
      <c r="I485" s="43">
        <v>60</v>
      </c>
      <c r="J485" s="43">
        <v>63</v>
      </c>
      <c r="K485" s="43">
        <v>78</v>
      </c>
      <c r="L485" s="43">
        <v>93</v>
      </c>
      <c r="M485" s="43">
        <v>114</v>
      </c>
      <c r="N485" s="43">
        <v>129</v>
      </c>
      <c r="O485" s="43">
        <v>132</v>
      </c>
      <c r="P485" s="43">
        <v>129</v>
      </c>
      <c r="Q485" s="43">
        <v>129</v>
      </c>
      <c r="R485" s="43">
        <v>129</v>
      </c>
      <c r="S485" s="43">
        <v>132</v>
      </c>
      <c r="T485" s="43">
        <v>135</v>
      </c>
      <c r="U485" s="43">
        <v>141</v>
      </c>
      <c r="V485" s="43">
        <v>138</v>
      </c>
      <c r="W485" s="43">
        <v>141</v>
      </c>
      <c r="X485" s="43">
        <v>150</v>
      </c>
      <c r="Y485" s="43">
        <v>150</v>
      </c>
      <c r="Z485" s="43">
        <v>162</v>
      </c>
      <c r="AA485" s="43">
        <v>156</v>
      </c>
    </row>
    <row r="486" spans="1:27" x14ac:dyDescent="0.25">
      <c r="A486" s="115" t="s">
        <v>53</v>
      </c>
      <c r="B486" s="115" t="s">
        <v>612</v>
      </c>
      <c r="C486" s="115" t="s">
        <v>10</v>
      </c>
      <c r="D486" s="43">
        <v>0</v>
      </c>
      <c r="E486" s="43">
        <v>0</v>
      </c>
      <c r="F486" s="43">
        <v>0</v>
      </c>
      <c r="G486" s="43">
        <v>0</v>
      </c>
      <c r="H486" s="43">
        <v>0</v>
      </c>
      <c r="I486" s="43">
        <v>0</v>
      </c>
      <c r="J486" s="43">
        <v>0</v>
      </c>
      <c r="K486" s="43">
        <v>0</v>
      </c>
      <c r="L486" s="43">
        <v>0</v>
      </c>
      <c r="M486" s="43">
        <v>0</v>
      </c>
      <c r="N486" s="43">
        <v>0</v>
      </c>
      <c r="O486" s="43">
        <v>0</v>
      </c>
      <c r="P486" s="43">
        <v>0</v>
      </c>
      <c r="Q486" s="43">
        <v>0</v>
      </c>
      <c r="R486" s="43">
        <v>0</v>
      </c>
      <c r="S486" s="43">
        <v>0</v>
      </c>
      <c r="T486" s="43">
        <v>0</v>
      </c>
      <c r="U486" s="43">
        <v>0</v>
      </c>
      <c r="V486" s="43">
        <v>0</v>
      </c>
      <c r="W486" s="43">
        <v>0</v>
      </c>
      <c r="X486" s="43">
        <v>0</v>
      </c>
      <c r="Y486" s="43">
        <v>0</v>
      </c>
      <c r="Z486" s="43">
        <v>0</v>
      </c>
      <c r="AA486" s="43">
        <v>0</v>
      </c>
    </row>
    <row r="487" spans="1:27" x14ac:dyDescent="0.25">
      <c r="A487" s="115" t="s">
        <v>53</v>
      </c>
      <c r="B487" s="115" t="s">
        <v>612</v>
      </c>
      <c r="C487" s="115" t="s">
        <v>123</v>
      </c>
      <c r="D487" s="43">
        <v>0</v>
      </c>
      <c r="E487" s="43">
        <v>0</v>
      </c>
      <c r="F487" s="43">
        <v>9</v>
      </c>
      <c r="G487" s="43">
        <v>15</v>
      </c>
      <c r="H487" s="43">
        <v>18</v>
      </c>
      <c r="I487" s="43">
        <v>24</v>
      </c>
      <c r="J487" s="43">
        <v>30</v>
      </c>
      <c r="K487" s="43">
        <v>39</v>
      </c>
      <c r="L487" s="43">
        <v>48</v>
      </c>
      <c r="M487" s="43">
        <v>48</v>
      </c>
      <c r="N487" s="43">
        <v>60</v>
      </c>
      <c r="O487" s="43">
        <v>51</v>
      </c>
      <c r="P487" s="43">
        <v>51</v>
      </c>
      <c r="Q487" s="43">
        <v>48</v>
      </c>
      <c r="R487" s="43">
        <v>51</v>
      </c>
      <c r="S487" s="43">
        <v>54</v>
      </c>
      <c r="T487" s="43">
        <v>54</v>
      </c>
      <c r="U487" s="43">
        <v>57</v>
      </c>
      <c r="V487" s="43">
        <v>51</v>
      </c>
      <c r="W487" s="43">
        <v>45</v>
      </c>
      <c r="X487" s="43">
        <v>48</v>
      </c>
      <c r="Y487" s="43">
        <v>54</v>
      </c>
      <c r="Z487" s="43">
        <v>54</v>
      </c>
      <c r="AA487" s="43">
        <v>54</v>
      </c>
    </row>
    <row r="488" spans="1:27" x14ac:dyDescent="0.25">
      <c r="A488" s="115" t="s">
        <v>53</v>
      </c>
      <c r="B488" s="115" t="s">
        <v>612</v>
      </c>
      <c r="C488" s="115" t="s">
        <v>618</v>
      </c>
      <c r="D488" s="43">
        <v>0</v>
      </c>
      <c r="E488" s="43">
        <v>24</v>
      </c>
      <c r="F488" s="43">
        <v>45</v>
      </c>
      <c r="G488" s="43">
        <v>63</v>
      </c>
      <c r="H488" s="43">
        <v>75</v>
      </c>
      <c r="I488" s="43">
        <v>93</v>
      </c>
      <c r="J488" s="43">
        <v>102</v>
      </c>
      <c r="K488" s="43">
        <v>108</v>
      </c>
      <c r="L488" s="43">
        <v>117</v>
      </c>
      <c r="M488" s="43">
        <v>123</v>
      </c>
      <c r="N488" s="43">
        <v>129</v>
      </c>
      <c r="O488" s="43">
        <v>132</v>
      </c>
      <c r="P488" s="43">
        <v>135</v>
      </c>
      <c r="Q488" s="43">
        <v>138</v>
      </c>
      <c r="R488" s="43">
        <v>141</v>
      </c>
      <c r="S488" s="43">
        <v>138</v>
      </c>
      <c r="T488" s="43">
        <v>144</v>
      </c>
      <c r="U488" s="43">
        <v>141</v>
      </c>
      <c r="V488" s="43">
        <v>147</v>
      </c>
      <c r="W488" s="43">
        <v>150</v>
      </c>
      <c r="X488" s="43">
        <v>150</v>
      </c>
      <c r="Y488" s="43">
        <v>150</v>
      </c>
      <c r="Z488" s="43">
        <v>147</v>
      </c>
      <c r="AA488" s="43">
        <v>144</v>
      </c>
    </row>
    <row r="489" spans="1:27" x14ac:dyDescent="0.25">
      <c r="A489" s="115" t="s">
        <v>53</v>
      </c>
      <c r="B489" s="115" t="s">
        <v>612</v>
      </c>
      <c r="C489" s="115" t="s">
        <v>8</v>
      </c>
      <c r="D489" s="43">
        <v>0</v>
      </c>
      <c r="E489" s="43">
        <v>6</v>
      </c>
      <c r="F489" s="43">
        <v>6</v>
      </c>
      <c r="G489" s="43">
        <v>6</v>
      </c>
      <c r="H489" s="43">
        <v>6</v>
      </c>
      <c r="I489" s="43">
        <v>6</v>
      </c>
      <c r="J489" s="43">
        <v>6</v>
      </c>
      <c r="K489" s="43">
        <v>6</v>
      </c>
      <c r="L489" s="43">
        <v>6</v>
      </c>
      <c r="M489" s="43">
        <v>9</v>
      </c>
      <c r="N489" s="43">
        <v>6</v>
      </c>
      <c r="O489" s="43">
        <v>6</v>
      </c>
      <c r="P489" s="43">
        <v>9</v>
      </c>
      <c r="Q489" s="43">
        <v>12</v>
      </c>
      <c r="R489" s="43">
        <v>12</v>
      </c>
      <c r="S489" s="43">
        <v>9</v>
      </c>
      <c r="T489" s="43">
        <v>12</v>
      </c>
      <c r="U489" s="43">
        <v>12</v>
      </c>
      <c r="V489" s="43">
        <v>15</v>
      </c>
      <c r="W489" s="43">
        <v>9</v>
      </c>
      <c r="X489" s="43">
        <v>12</v>
      </c>
      <c r="Y489" s="43">
        <v>15</v>
      </c>
      <c r="Z489" s="43">
        <v>15</v>
      </c>
      <c r="AA489" s="43">
        <v>24</v>
      </c>
    </row>
    <row r="490" spans="1:27" x14ac:dyDescent="0.25">
      <c r="A490" s="115" t="s">
        <v>53</v>
      </c>
      <c r="B490" s="115" t="s">
        <v>612</v>
      </c>
      <c r="C490" s="115" t="s">
        <v>611</v>
      </c>
      <c r="D490" s="43">
        <v>0</v>
      </c>
      <c r="E490" s="43">
        <v>0</v>
      </c>
      <c r="F490" s="43">
        <v>6</v>
      </c>
      <c r="G490" s="43">
        <v>9</v>
      </c>
      <c r="H490" s="43">
        <v>12</v>
      </c>
      <c r="I490" s="43">
        <v>18</v>
      </c>
      <c r="J490" s="43">
        <v>18</v>
      </c>
      <c r="K490" s="43">
        <v>27</v>
      </c>
      <c r="L490" s="43">
        <v>27</v>
      </c>
      <c r="M490" s="43">
        <v>30</v>
      </c>
      <c r="N490" s="43">
        <v>33</v>
      </c>
      <c r="O490" s="43">
        <v>36</v>
      </c>
      <c r="P490" s="43">
        <v>36</v>
      </c>
      <c r="Q490" s="43">
        <v>39</v>
      </c>
      <c r="R490" s="43">
        <v>36</v>
      </c>
      <c r="S490" s="43">
        <v>33</v>
      </c>
      <c r="T490" s="43">
        <v>30</v>
      </c>
      <c r="U490" s="43">
        <v>24</v>
      </c>
      <c r="V490" s="43">
        <v>27</v>
      </c>
      <c r="W490" s="43">
        <v>24</v>
      </c>
      <c r="X490" s="43">
        <v>21</v>
      </c>
      <c r="Y490" s="43">
        <v>21</v>
      </c>
      <c r="Z490" s="43">
        <v>15</v>
      </c>
      <c r="AA490" s="43">
        <v>18</v>
      </c>
    </row>
    <row r="491" spans="1:27" x14ac:dyDescent="0.25">
      <c r="A491" s="115" t="s">
        <v>53</v>
      </c>
      <c r="B491" s="115" t="s">
        <v>612</v>
      </c>
      <c r="C491" s="115" t="s">
        <v>612</v>
      </c>
      <c r="D491" s="43">
        <v>414</v>
      </c>
      <c r="E491" s="43">
        <v>378</v>
      </c>
      <c r="F491" s="43">
        <v>330</v>
      </c>
      <c r="G491" s="43">
        <v>297</v>
      </c>
      <c r="H491" s="43">
        <v>264</v>
      </c>
      <c r="I491" s="43">
        <v>222</v>
      </c>
      <c r="J491" s="43">
        <v>207</v>
      </c>
      <c r="K491" s="43">
        <v>171</v>
      </c>
      <c r="L491" s="43">
        <v>138</v>
      </c>
      <c r="M491" s="43">
        <v>108</v>
      </c>
      <c r="N491" s="43">
        <v>69</v>
      </c>
      <c r="O491" s="43">
        <v>66</v>
      </c>
      <c r="P491" s="43">
        <v>60</v>
      </c>
      <c r="Q491" s="43">
        <v>60</v>
      </c>
      <c r="R491" s="43">
        <v>57</v>
      </c>
      <c r="S491" s="43">
        <v>51</v>
      </c>
      <c r="T491" s="43">
        <v>48</v>
      </c>
      <c r="U491" s="43">
        <v>45</v>
      </c>
      <c r="V491" s="43">
        <v>45</v>
      </c>
      <c r="W491" s="43">
        <v>42</v>
      </c>
      <c r="X491" s="43">
        <v>36</v>
      </c>
      <c r="Y491" s="43">
        <v>33</v>
      </c>
      <c r="Z491" s="43">
        <v>30</v>
      </c>
      <c r="AA491" s="43">
        <v>30</v>
      </c>
    </row>
    <row r="492" spans="1:27" x14ac:dyDescent="0.25">
      <c r="A492" s="115" t="s">
        <v>53</v>
      </c>
      <c r="B492" s="115" t="s">
        <v>612</v>
      </c>
      <c r="C492" s="115" t="s">
        <v>12</v>
      </c>
      <c r="D492" s="43">
        <v>12</v>
      </c>
      <c r="E492" s="43">
        <v>12</v>
      </c>
      <c r="F492" s="43">
        <v>12</v>
      </c>
      <c r="G492" s="43">
        <v>12</v>
      </c>
      <c r="H492" s="43">
        <v>12</v>
      </c>
      <c r="I492" s="43">
        <v>12</v>
      </c>
      <c r="J492" s="43">
        <v>12</v>
      </c>
      <c r="K492" s="43">
        <v>12</v>
      </c>
      <c r="L492" s="43">
        <v>12</v>
      </c>
      <c r="M492" s="43">
        <v>9</v>
      </c>
      <c r="N492" s="43">
        <v>9</v>
      </c>
      <c r="O492" s="43">
        <v>9</v>
      </c>
      <c r="P492" s="43">
        <v>9</v>
      </c>
      <c r="Q492" s="43">
        <v>9</v>
      </c>
      <c r="R492" s="43">
        <v>9</v>
      </c>
      <c r="S492" s="43">
        <v>9</v>
      </c>
      <c r="T492" s="43">
        <v>9</v>
      </c>
      <c r="U492" s="43">
        <v>9</v>
      </c>
      <c r="V492" s="43">
        <v>12</v>
      </c>
      <c r="W492" s="43">
        <v>12</v>
      </c>
      <c r="X492" s="43">
        <v>9</v>
      </c>
      <c r="Y492" s="43">
        <v>9</v>
      </c>
      <c r="Z492" s="43">
        <v>9</v>
      </c>
      <c r="AA492" s="43">
        <v>9</v>
      </c>
    </row>
    <row r="493" spans="1:27" x14ac:dyDescent="0.25">
      <c r="A493" s="115" t="s">
        <v>53</v>
      </c>
      <c r="B493" s="115" t="s">
        <v>12</v>
      </c>
      <c r="C493" s="115" t="s">
        <v>620</v>
      </c>
      <c r="D493" s="43">
        <v>0</v>
      </c>
      <c r="E493" s="43">
        <v>0</v>
      </c>
      <c r="F493" s="43">
        <v>0</v>
      </c>
      <c r="G493" s="43">
        <v>0</v>
      </c>
      <c r="H493" s="43">
        <v>0</v>
      </c>
      <c r="I493" s="43">
        <v>0</v>
      </c>
      <c r="J493" s="43">
        <v>0</v>
      </c>
      <c r="K493" s="43">
        <v>0</v>
      </c>
      <c r="L493" s="43">
        <v>0</v>
      </c>
      <c r="M493" s="43">
        <v>0</v>
      </c>
      <c r="N493" s="43">
        <v>6</v>
      </c>
      <c r="O493" s="43">
        <v>0</v>
      </c>
      <c r="P493" s="43">
        <v>0</v>
      </c>
      <c r="Q493" s="43">
        <v>6</v>
      </c>
      <c r="R493" s="43">
        <v>9</v>
      </c>
      <c r="S493" s="43">
        <v>0</v>
      </c>
      <c r="T493" s="43">
        <v>0</v>
      </c>
      <c r="U493" s="43">
        <v>0</v>
      </c>
      <c r="V493" s="43">
        <v>6</v>
      </c>
      <c r="W493" s="43">
        <v>0</v>
      </c>
      <c r="X493" s="43">
        <v>0</v>
      </c>
      <c r="Y493" s="43">
        <v>0</v>
      </c>
      <c r="Z493" s="43">
        <v>6</v>
      </c>
      <c r="AA493" s="43">
        <v>0</v>
      </c>
    </row>
    <row r="494" spans="1:27" x14ac:dyDescent="0.25">
      <c r="A494" s="115" t="s">
        <v>53</v>
      </c>
      <c r="B494" s="115" t="s">
        <v>12</v>
      </c>
      <c r="C494" s="115" t="s">
        <v>619</v>
      </c>
      <c r="D494" s="43">
        <v>12</v>
      </c>
      <c r="E494" s="43">
        <v>12</v>
      </c>
      <c r="F494" s="43">
        <v>21</v>
      </c>
      <c r="G494" s="43">
        <v>24</v>
      </c>
      <c r="H494" s="43">
        <v>30</v>
      </c>
      <c r="I494" s="43">
        <v>30</v>
      </c>
      <c r="J494" s="43">
        <v>33</v>
      </c>
      <c r="K494" s="43">
        <v>30</v>
      </c>
      <c r="L494" s="43">
        <v>30</v>
      </c>
      <c r="M494" s="43">
        <v>33</v>
      </c>
      <c r="N494" s="43">
        <v>39</v>
      </c>
      <c r="O494" s="43">
        <v>42</v>
      </c>
      <c r="P494" s="43">
        <v>48</v>
      </c>
      <c r="Q494" s="43">
        <v>54</v>
      </c>
      <c r="R494" s="43">
        <v>57</v>
      </c>
      <c r="S494" s="43">
        <v>57</v>
      </c>
      <c r="T494" s="43">
        <v>63</v>
      </c>
      <c r="U494" s="43">
        <v>63</v>
      </c>
      <c r="V494" s="43">
        <v>66</v>
      </c>
      <c r="W494" s="43">
        <v>69</v>
      </c>
      <c r="X494" s="43">
        <v>66</v>
      </c>
      <c r="Y494" s="43">
        <v>63</v>
      </c>
      <c r="Z494" s="43">
        <v>66</v>
      </c>
      <c r="AA494" s="43">
        <v>75</v>
      </c>
    </row>
    <row r="495" spans="1:27" x14ac:dyDescent="0.25">
      <c r="A495" s="115" t="s">
        <v>53</v>
      </c>
      <c r="B495" s="115" t="s">
        <v>12</v>
      </c>
      <c r="C495" s="115" t="s">
        <v>10</v>
      </c>
      <c r="D495" s="43">
        <v>0</v>
      </c>
      <c r="E495" s="43">
        <v>0</v>
      </c>
      <c r="F495" s="43">
        <v>0</v>
      </c>
      <c r="G495" s="43">
        <v>0</v>
      </c>
      <c r="H495" s="43">
        <v>0</v>
      </c>
      <c r="I495" s="43">
        <v>0</v>
      </c>
      <c r="J495" s="43">
        <v>0</v>
      </c>
      <c r="K495" s="43">
        <v>0</v>
      </c>
      <c r="L495" s="43">
        <v>0</v>
      </c>
      <c r="M495" s="43">
        <v>0</v>
      </c>
      <c r="N495" s="43">
        <v>0</v>
      </c>
      <c r="O495" s="43">
        <v>0</v>
      </c>
      <c r="P495" s="43">
        <v>0</v>
      </c>
      <c r="Q495" s="43">
        <v>0</v>
      </c>
      <c r="R495" s="43">
        <v>0</v>
      </c>
      <c r="S495" s="43">
        <v>0</v>
      </c>
      <c r="T495" s="43">
        <v>0</v>
      </c>
      <c r="U495" s="43">
        <v>0</v>
      </c>
      <c r="V495" s="43">
        <v>0</v>
      </c>
      <c r="W495" s="43">
        <v>0</v>
      </c>
      <c r="X495" s="43">
        <v>0</v>
      </c>
      <c r="Y495" s="43">
        <v>0</v>
      </c>
      <c r="Z495" s="43">
        <v>0</v>
      </c>
      <c r="AA495" s="43">
        <v>0</v>
      </c>
    </row>
    <row r="496" spans="1:27" x14ac:dyDescent="0.25">
      <c r="A496" s="115" t="s">
        <v>53</v>
      </c>
      <c r="B496" s="115" t="s">
        <v>12</v>
      </c>
      <c r="C496" s="115" t="s">
        <v>123</v>
      </c>
      <c r="D496" s="43">
        <v>0</v>
      </c>
      <c r="E496" s="43">
        <v>0</v>
      </c>
      <c r="F496" s="43">
        <v>6</v>
      </c>
      <c r="G496" s="43">
        <v>6</v>
      </c>
      <c r="H496" s="43">
        <v>0</v>
      </c>
      <c r="I496" s="43">
        <v>9</v>
      </c>
      <c r="J496" s="43">
        <v>9</v>
      </c>
      <c r="K496" s="43">
        <v>9</v>
      </c>
      <c r="L496" s="43">
        <v>12</v>
      </c>
      <c r="M496" s="43">
        <v>15</v>
      </c>
      <c r="N496" s="43">
        <v>9</v>
      </c>
      <c r="O496" s="43">
        <v>12</v>
      </c>
      <c r="P496" s="43">
        <v>12</v>
      </c>
      <c r="Q496" s="43">
        <v>15</v>
      </c>
      <c r="R496" s="43">
        <v>12</v>
      </c>
      <c r="S496" s="43">
        <v>15</v>
      </c>
      <c r="T496" s="43">
        <v>21</v>
      </c>
      <c r="U496" s="43">
        <v>18</v>
      </c>
      <c r="V496" s="43">
        <v>21</v>
      </c>
      <c r="W496" s="43">
        <v>24</v>
      </c>
      <c r="X496" s="43">
        <v>24</v>
      </c>
      <c r="Y496" s="43">
        <v>24</v>
      </c>
      <c r="Z496" s="43">
        <v>21</v>
      </c>
      <c r="AA496" s="43">
        <v>21</v>
      </c>
    </row>
    <row r="497" spans="1:27" x14ac:dyDescent="0.25">
      <c r="A497" s="115" t="s">
        <v>53</v>
      </c>
      <c r="B497" s="115" t="s">
        <v>12</v>
      </c>
      <c r="C497" s="115" t="s">
        <v>618</v>
      </c>
      <c r="D497" s="43">
        <v>0</v>
      </c>
      <c r="E497" s="43">
        <v>18</v>
      </c>
      <c r="F497" s="43">
        <v>30</v>
      </c>
      <c r="G497" s="43">
        <v>39</v>
      </c>
      <c r="H497" s="43">
        <v>54</v>
      </c>
      <c r="I497" s="43">
        <v>54</v>
      </c>
      <c r="J497" s="43">
        <v>57</v>
      </c>
      <c r="K497" s="43">
        <v>60</v>
      </c>
      <c r="L497" s="43">
        <v>60</v>
      </c>
      <c r="M497" s="43">
        <v>66</v>
      </c>
      <c r="N497" s="43">
        <v>63</v>
      </c>
      <c r="O497" s="43">
        <v>66</v>
      </c>
      <c r="P497" s="43">
        <v>66</v>
      </c>
      <c r="Q497" s="43">
        <v>63</v>
      </c>
      <c r="R497" s="43">
        <v>66</v>
      </c>
      <c r="S497" s="43">
        <v>69</v>
      </c>
      <c r="T497" s="43">
        <v>69</v>
      </c>
      <c r="U497" s="43">
        <v>66</v>
      </c>
      <c r="V497" s="43">
        <v>66</v>
      </c>
      <c r="W497" s="43">
        <v>66</v>
      </c>
      <c r="X497" s="43">
        <v>66</v>
      </c>
      <c r="Y497" s="43">
        <v>72</v>
      </c>
      <c r="Z497" s="43">
        <v>72</v>
      </c>
      <c r="AA497" s="43">
        <v>72</v>
      </c>
    </row>
    <row r="498" spans="1:27" x14ac:dyDescent="0.25">
      <c r="A498" s="115" t="s">
        <v>53</v>
      </c>
      <c r="B498" s="115" t="s">
        <v>12</v>
      </c>
      <c r="C498" s="115" t="s">
        <v>8</v>
      </c>
      <c r="D498" s="43">
        <v>0</v>
      </c>
      <c r="E498" s="43">
        <v>0</v>
      </c>
      <c r="F498" s="43">
        <v>0</v>
      </c>
      <c r="G498" s="43">
        <v>0</v>
      </c>
      <c r="H498" s="43">
        <v>0</v>
      </c>
      <c r="I498" s="43">
        <v>0</v>
      </c>
      <c r="J498" s="43">
        <v>0</v>
      </c>
      <c r="K498" s="43">
        <v>0</v>
      </c>
      <c r="L498" s="43">
        <v>0</v>
      </c>
      <c r="M498" s="43">
        <v>0</v>
      </c>
      <c r="N498" s="43">
        <v>0</v>
      </c>
      <c r="O498" s="43">
        <v>0</v>
      </c>
      <c r="P498" s="43">
        <v>0</v>
      </c>
      <c r="Q498" s="43">
        <v>0</v>
      </c>
      <c r="R498" s="43">
        <v>0</v>
      </c>
      <c r="S498" s="43">
        <v>0</v>
      </c>
      <c r="T498" s="43">
        <v>0</v>
      </c>
      <c r="U498" s="43">
        <v>0</v>
      </c>
      <c r="V498" s="43">
        <v>0</v>
      </c>
      <c r="W498" s="43">
        <v>0</v>
      </c>
      <c r="X498" s="43">
        <v>6</v>
      </c>
      <c r="Y498" s="43">
        <v>0</v>
      </c>
      <c r="Z498" s="43">
        <v>0</v>
      </c>
      <c r="AA498" s="43">
        <v>6</v>
      </c>
    </row>
    <row r="499" spans="1:27" x14ac:dyDescent="0.25">
      <c r="A499" s="115" t="s">
        <v>53</v>
      </c>
      <c r="B499" s="115" t="s">
        <v>12</v>
      </c>
      <c r="C499" s="115" t="s">
        <v>611</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6</v>
      </c>
      <c r="V499" s="43">
        <v>9</v>
      </c>
      <c r="W499" s="43">
        <v>9</v>
      </c>
      <c r="X499" s="43">
        <v>9</v>
      </c>
      <c r="Y499" s="43">
        <v>6</v>
      </c>
      <c r="Z499" s="43">
        <v>6</v>
      </c>
      <c r="AA499" s="43">
        <v>0</v>
      </c>
    </row>
    <row r="500" spans="1:27" x14ac:dyDescent="0.25">
      <c r="A500" s="115" t="s">
        <v>53</v>
      </c>
      <c r="B500" s="115" t="s">
        <v>12</v>
      </c>
      <c r="C500" s="115" t="s">
        <v>612</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c r="Z500" s="43">
        <v>0</v>
      </c>
      <c r="AA500" s="43">
        <v>0</v>
      </c>
    </row>
    <row r="501" spans="1:27" x14ac:dyDescent="0.25">
      <c r="A501" s="116" t="s">
        <v>53</v>
      </c>
      <c r="B501" s="116" t="s">
        <v>12</v>
      </c>
      <c r="C501" s="116" t="s">
        <v>12</v>
      </c>
      <c r="D501" s="47">
        <v>186</v>
      </c>
      <c r="E501" s="47">
        <v>162</v>
      </c>
      <c r="F501" s="47">
        <v>144</v>
      </c>
      <c r="G501" s="47">
        <v>129</v>
      </c>
      <c r="H501" s="47">
        <v>111</v>
      </c>
      <c r="I501" s="47">
        <v>102</v>
      </c>
      <c r="J501" s="47">
        <v>93</v>
      </c>
      <c r="K501" s="47">
        <v>90</v>
      </c>
      <c r="L501" s="47">
        <v>87</v>
      </c>
      <c r="M501" s="47">
        <v>81</v>
      </c>
      <c r="N501" s="47">
        <v>78</v>
      </c>
      <c r="O501" s="47">
        <v>69</v>
      </c>
      <c r="P501" s="47">
        <v>66</v>
      </c>
      <c r="Q501" s="47">
        <v>54</v>
      </c>
      <c r="R501" s="47">
        <v>51</v>
      </c>
      <c r="S501" s="47">
        <v>48</v>
      </c>
      <c r="T501" s="47">
        <v>42</v>
      </c>
      <c r="U501" s="47">
        <v>42</v>
      </c>
      <c r="V501" s="47">
        <v>36</v>
      </c>
      <c r="W501" s="47">
        <v>30</v>
      </c>
      <c r="X501" s="47">
        <v>30</v>
      </c>
      <c r="Y501" s="47">
        <v>27</v>
      </c>
      <c r="Z501" s="47">
        <v>27</v>
      </c>
      <c r="AA501" s="47">
        <v>27</v>
      </c>
    </row>
    <row r="502" spans="1:27" x14ac:dyDescent="0.25">
      <c r="A502" s="117" t="s">
        <v>38</v>
      </c>
      <c r="B502" s="117" t="s">
        <v>615</v>
      </c>
      <c r="C502" s="117" t="s">
        <v>12</v>
      </c>
      <c r="D502" s="117">
        <v>0</v>
      </c>
      <c r="E502" s="117">
        <v>0</v>
      </c>
      <c r="F502" s="117">
        <v>0</v>
      </c>
      <c r="G502" s="117">
        <v>0</v>
      </c>
      <c r="H502" s="117">
        <v>0</v>
      </c>
      <c r="I502" s="117">
        <v>0</v>
      </c>
      <c r="J502" s="117">
        <v>0</v>
      </c>
      <c r="K502" s="117">
        <v>0</v>
      </c>
      <c r="L502" s="117">
        <v>0</v>
      </c>
      <c r="M502" s="117">
        <v>0</v>
      </c>
      <c r="N502" s="117">
        <v>0</v>
      </c>
      <c r="O502" s="117">
        <v>0</v>
      </c>
      <c r="P502" s="117">
        <v>0</v>
      </c>
      <c r="Q502" s="117">
        <v>0</v>
      </c>
      <c r="R502" s="117">
        <v>0</v>
      </c>
      <c r="S502" s="117">
        <v>0</v>
      </c>
      <c r="T502" s="117">
        <v>0</v>
      </c>
      <c r="U502" s="117">
        <v>0</v>
      </c>
      <c r="V502" s="117">
        <v>0</v>
      </c>
      <c r="W502" s="117">
        <v>0</v>
      </c>
      <c r="X502" s="117">
        <v>0</v>
      </c>
      <c r="Y502" s="117">
        <v>0</v>
      </c>
      <c r="Z502" s="117">
        <v>0</v>
      </c>
      <c r="AA502" s="117">
        <v>0</v>
      </c>
    </row>
    <row r="503" spans="1:27" x14ac:dyDescent="0.25">
      <c r="A503" s="117" t="s">
        <v>38</v>
      </c>
      <c r="B503" s="117" t="s">
        <v>615</v>
      </c>
      <c r="C503" s="117" t="s">
        <v>612</v>
      </c>
      <c r="D503" s="117">
        <v>0</v>
      </c>
      <c r="E503" s="117">
        <v>0</v>
      </c>
      <c r="F503" s="117">
        <v>0</v>
      </c>
      <c r="G503" s="117">
        <v>0</v>
      </c>
      <c r="H503" s="117">
        <v>0</v>
      </c>
      <c r="I503" s="117">
        <v>0</v>
      </c>
      <c r="J503" s="117">
        <v>0</v>
      </c>
      <c r="K503" s="117">
        <v>0</v>
      </c>
      <c r="L503" s="117">
        <v>0</v>
      </c>
      <c r="M503" s="117">
        <v>0</v>
      </c>
      <c r="N503" s="117">
        <v>0</v>
      </c>
      <c r="O503" s="117">
        <v>0</v>
      </c>
      <c r="P503" s="117">
        <v>0</v>
      </c>
      <c r="Q503" s="117">
        <v>0</v>
      </c>
      <c r="R503" s="117">
        <v>0</v>
      </c>
      <c r="S503" s="117">
        <v>0</v>
      </c>
      <c r="T503" s="117">
        <v>0</v>
      </c>
      <c r="U503" s="117">
        <v>0</v>
      </c>
      <c r="V503" s="117">
        <v>0</v>
      </c>
      <c r="W503" s="117">
        <v>0</v>
      </c>
      <c r="X503" s="117">
        <v>0</v>
      </c>
      <c r="Y503" s="117">
        <v>0</v>
      </c>
      <c r="Z503" s="117">
        <v>0</v>
      </c>
      <c r="AA503" s="117">
        <v>0</v>
      </c>
    </row>
    <row r="504" spans="1:27" x14ac:dyDescent="0.25">
      <c r="A504" s="117" t="s">
        <v>38</v>
      </c>
      <c r="B504" s="117" t="s">
        <v>615</v>
      </c>
      <c r="C504" s="117" t="s">
        <v>611</v>
      </c>
      <c r="D504" s="117">
        <v>0</v>
      </c>
      <c r="E504" s="117">
        <v>0</v>
      </c>
      <c r="F504" s="117">
        <v>0</v>
      </c>
      <c r="G504" s="117">
        <v>0</v>
      </c>
      <c r="H504" s="117">
        <v>0</v>
      </c>
      <c r="I504" s="117">
        <v>0</v>
      </c>
      <c r="J504" s="117">
        <v>0</v>
      </c>
      <c r="K504" s="117">
        <v>0</v>
      </c>
      <c r="L504" s="117">
        <v>0</v>
      </c>
      <c r="M504" s="117">
        <v>0</v>
      </c>
      <c r="N504" s="117">
        <v>0</v>
      </c>
      <c r="O504" s="117">
        <v>0</v>
      </c>
      <c r="P504" s="117">
        <v>0</v>
      </c>
      <c r="Q504" s="117">
        <v>0</v>
      </c>
      <c r="R504" s="117">
        <v>0</v>
      </c>
      <c r="S504" s="117">
        <v>0</v>
      </c>
      <c r="T504" s="117">
        <v>0</v>
      </c>
      <c r="U504" s="117">
        <v>0</v>
      </c>
      <c r="V504" s="117">
        <v>0</v>
      </c>
      <c r="W504" s="117">
        <v>0</v>
      </c>
      <c r="X504" s="117">
        <v>0</v>
      </c>
      <c r="Y504" s="117">
        <v>0</v>
      </c>
      <c r="Z504" s="117">
        <v>0</v>
      </c>
      <c r="AA504" s="117">
        <v>0</v>
      </c>
    </row>
    <row r="505" spans="1:27" x14ac:dyDescent="0.25">
      <c r="A505" s="117" t="s">
        <v>38</v>
      </c>
      <c r="B505" s="117" t="s">
        <v>615</v>
      </c>
      <c r="C505" s="117" t="s">
        <v>8</v>
      </c>
      <c r="D505" s="117">
        <v>0</v>
      </c>
      <c r="E505" s="117">
        <v>0</v>
      </c>
      <c r="F505" s="117">
        <v>0</v>
      </c>
      <c r="G505" s="117">
        <v>0</v>
      </c>
      <c r="H505" s="117">
        <v>0</v>
      </c>
      <c r="I505" s="117">
        <v>0</v>
      </c>
      <c r="J505" s="117">
        <v>0</v>
      </c>
      <c r="K505" s="117">
        <v>0</v>
      </c>
      <c r="L505" s="117">
        <v>0</v>
      </c>
      <c r="M505" s="117">
        <v>0</v>
      </c>
      <c r="N505" s="117">
        <v>0</v>
      </c>
      <c r="O505" s="117">
        <v>0</v>
      </c>
      <c r="P505" s="117">
        <v>0</v>
      </c>
      <c r="Q505" s="117">
        <v>0</v>
      </c>
      <c r="R505" s="117">
        <v>0</v>
      </c>
      <c r="S505" s="117">
        <v>0</v>
      </c>
      <c r="T505" s="117">
        <v>0</v>
      </c>
      <c r="U505" s="117">
        <v>0</v>
      </c>
      <c r="V505" s="117">
        <v>0</v>
      </c>
      <c r="W505" s="117">
        <v>0</v>
      </c>
      <c r="X505" s="117">
        <v>0</v>
      </c>
      <c r="Y505" s="117">
        <v>0</v>
      </c>
      <c r="Z505" s="117">
        <v>0</v>
      </c>
      <c r="AA505" s="117">
        <v>0</v>
      </c>
    </row>
    <row r="506" spans="1:27" x14ac:dyDescent="0.25">
      <c r="A506" s="117" t="s">
        <v>38</v>
      </c>
      <c r="B506" s="117" t="s">
        <v>615</v>
      </c>
      <c r="C506" s="117" t="s">
        <v>618</v>
      </c>
      <c r="D506" s="117">
        <v>0</v>
      </c>
      <c r="E506" s="117">
        <v>0</v>
      </c>
      <c r="F506" s="117">
        <v>0</v>
      </c>
      <c r="G506" s="117">
        <v>0</v>
      </c>
      <c r="H506" s="117">
        <v>0</v>
      </c>
      <c r="I506" s="117">
        <v>0</v>
      </c>
      <c r="J506" s="117">
        <v>0</v>
      </c>
      <c r="K506" s="117">
        <v>0</v>
      </c>
      <c r="L506" s="117">
        <v>0</v>
      </c>
      <c r="M506" s="117">
        <v>0</v>
      </c>
      <c r="N506" s="117">
        <v>0</v>
      </c>
      <c r="O506" s="117">
        <v>0</v>
      </c>
      <c r="P506" s="117">
        <v>0</v>
      </c>
      <c r="Q506" s="117">
        <v>0</v>
      </c>
      <c r="R506" s="117">
        <v>0</v>
      </c>
      <c r="S506" s="117">
        <v>0</v>
      </c>
      <c r="T506" s="117">
        <v>0</v>
      </c>
      <c r="U506" s="117">
        <v>0</v>
      </c>
      <c r="V506" s="117">
        <v>0</v>
      </c>
      <c r="W506" s="117">
        <v>0</v>
      </c>
      <c r="X506" s="117">
        <v>0</v>
      </c>
      <c r="Y506" s="117">
        <v>0</v>
      </c>
      <c r="Z506" s="117">
        <v>0</v>
      </c>
      <c r="AA506" s="117">
        <v>0</v>
      </c>
    </row>
    <row r="507" spans="1:27" x14ac:dyDescent="0.25">
      <c r="A507" s="117" t="s">
        <v>38</v>
      </c>
      <c r="B507" s="117" t="s">
        <v>615</v>
      </c>
      <c r="C507" s="117" t="s">
        <v>123</v>
      </c>
      <c r="D507" s="117">
        <v>0</v>
      </c>
      <c r="E507" s="117">
        <v>0</v>
      </c>
      <c r="F507" s="117">
        <v>0</v>
      </c>
      <c r="G507" s="117">
        <v>0</v>
      </c>
      <c r="H507" s="117">
        <v>0</v>
      </c>
      <c r="I507" s="117">
        <v>0</v>
      </c>
      <c r="J507" s="117">
        <v>0</v>
      </c>
      <c r="K507" s="117">
        <v>0</v>
      </c>
      <c r="L507" s="117">
        <v>0</v>
      </c>
      <c r="M507" s="117">
        <v>0</v>
      </c>
      <c r="N507" s="117">
        <v>0</v>
      </c>
      <c r="O507" s="117">
        <v>0</v>
      </c>
      <c r="P507" s="117">
        <v>0</v>
      </c>
      <c r="Q507" s="117">
        <v>0</v>
      </c>
      <c r="R507" s="117">
        <v>0</v>
      </c>
      <c r="S507" s="117">
        <v>0</v>
      </c>
      <c r="T507" s="117">
        <v>0</v>
      </c>
      <c r="U507" s="117">
        <v>0</v>
      </c>
      <c r="V507" s="117">
        <v>0</v>
      </c>
      <c r="W507" s="117">
        <v>0</v>
      </c>
      <c r="X507" s="117">
        <v>0</v>
      </c>
      <c r="Y507" s="117">
        <v>0</v>
      </c>
      <c r="Z507" s="117">
        <v>0</v>
      </c>
      <c r="AA507" s="117">
        <v>0</v>
      </c>
    </row>
    <row r="508" spans="1:27" x14ac:dyDescent="0.25">
      <c r="A508" s="117" t="s">
        <v>38</v>
      </c>
      <c r="B508" s="117" t="s">
        <v>615</v>
      </c>
      <c r="C508" s="117" t="s">
        <v>10</v>
      </c>
      <c r="D508" s="117">
        <v>0</v>
      </c>
      <c r="E508" s="117">
        <v>0</v>
      </c>
      <c r="F508" s="117">
        <v>0</v>
      </c>
      <c r="G508" s="117">
        <v>0</v>
      </c>
      <c r="H508" s="117">
        <v>0</v>
      </c>
      <c r="I508" s="117">
        <v>0</v>
      </c>
      <c r="J508" s="117">
        <v>0</v>
      </c>
      <c r="K508" s="117">
        <v>0</v>
      </c>
      <c r="L508" s="117">
        <v>0</v>
      </c>
      <c r="M508" s="117">
        <v>0</v>
      </c>
      <c r="N508" s="117">
        <v>0</v>
      </c>
      <c r="O508" s="117">
        <v>0</v>
      </c>
      <c r="P508" s="117">
        <v>0</v>
      </c>
      <c r="Q508" s="117">
        <v>0</v>
      </c>
      <c r="R508" s="117">
        <v>0</v>
      </c>
      <c r="S508" s="117">
        <v>0</v>
      </c>
      <c r="T508" s="117">
        <v>0</v>
      </c>
      <c r="U508" s="117">
        <v>0</v>
      </c>
      <c r="V508" s="117">
        <v>0</v>
      </c>
      <c r="W508" s="117">
        <v>0</v>
      </c>
      <c r="X508" s="117">
        <v>0</v>
      </c>
      <c r="Y508" s="117">
        <v>0</v>
      </c>
      <c r="Z508" s="117">
        <v>0</v>
      </c>
      <c r="AA508" s="117">
        <v>0</v>
      </c>
    </row>
    <row r="509" spans="1:27" x14ac:dyDescent="0.25">
      <c r="A509" s="117" t="s">
        <v>38</v>
      </c>
      <c r="B509" s="117" t="s">
        <v>615</v>
      </c>
      <c r="C509" s="117" t="s">
        <v>619</v>
      </c>
      <c r="D509" s="117">
        <v>0</v>
      </c>
      <c r="E509" s="117">
        <v>0</v>
      </c>
      <c r="F509" s="117">
        <v>0</v>
      </c>
      <c r="G509" s="117">
        <v>0</v>
      </c>
      <c r="H509" s="117">
        <v>0</v>
      </c>
      <c r="I509" s="117">
        <v>0</v>
      </c>
      <c r="J509" s="117">
        <v>0</v>
      </c>
      <c r="K509" s="117">
        <v>0</v>
      </c>
      <c r="L509" s="117">
        <v>0</v>
      </c>
      <c r="M509" s="117">
        <v>0</v>
      </c>
      <c r="N509" s="117">
        <v>0</v>
      </c>
      <c r="O509" s="117">
        <v>0</v>
      </c>
      <c r="P509" s="117">
        <v>0</v>
      </c>
      <c r="Q509" s="117">
        <v>0</v>
      </c>
      <c r="R509" s="117">
        <v>0</v>
      </c>
      <c r="S509" s="117">
        <v>0</v>
      </c>
      <c r="T509" s="117">
        <v>0</v>
      </c>
      <c r="U509" s="117">
        <v>0</v>
      </c>
      <c r="V509" s="117">
        <v>0</v>
      </c>
      <c r="W509" s="117">
        <v>0</v>
      </c>
      <c r="X509" s="117">
        <v>0</v>
      </c>
      <c r="Y509" s="117">
        <v>0</v>
      </c>
      <c r="Z509" s="117">
        <v>0</v>
      </c>
      <c r="AA509" s="117">
        <v>0</v>
      </c>
    </row>
    <row r="510" spans="1:27" x14ac:dyDescent="0.25">
      <c r="A510" s="117" t="s">
        <v>38</v>
      </c>
      <c r="B510" s="117" t="s">
        <v>615</v>
      </c>
      <c r="C510" s="117" t="s">
        <v>620</v>
      </c>
      <c r="D510" s="117">
        <v>0</v>
      </c>
      <c r="E510" s="117">
        <v>0</v>
      </c>
      <c r="F510" s="117">
        <v>0</v>
      </c>
      <c r="G510" s="117">
        <v>0</v>
      </c>
      <c r="H510" s="117">
        <v>0</v>
      </c>
      <c r="I510" s="117">
        <v>0</v>
      </c>
      <c r="J510" s="117">
        <v>0</v>
      </c>
      <c r="K510" s="117">
        <v>0</v>
      </c>
      <c r="L510" s="117">
        <v>0</v>
      </c>
      <c r="M510" s="117">
        <v>0</v>
      </c>
      <c r="N510" s="117">
        <v>0</v>
      </c>
      <c r="O510" s="117">
        <v>0</v>
      </c>
      <c r="P510" s="117">
        <v>0</v>
      </c>
      <c r="Q510" s="117">
        <v>0</v>
      </c>
      <c r="R510" s="117">
        <v>0</v>
      </c>
      <c r="S510" s="117">
        <v>0</v>
      </c>
      <c r="T510" s="117">
        <v>0</v>
      </c>
      <c r="U510" s="117">
        <v>0</v>
      </c>
      <c r="V510" s="117">
        <v>0</v>
      </c>
      <c r="W510" s="117">
        <v>0</v>
      </c>
      <c r="X510" s="117">
        <v>0</v>
      </c>
      <c r="Y510" s="117">
        <v>0</v>
      </c>
      <c r="Z510" s="117">
        <v>0</v>
      </c>
      <c r="AA510" s="117">
        <v>0</v>
      </c>
    </row>
    <row r="511" spans="1:27" x14ac:dyDescent="0.25">
      <c r="A511" s="117" t="s">
        <v>38</v>
      </c>
      <c r="B511" s="117" t="s">
        <v>615</v>
      </c>
      <c r="C511" s="117" t="s">
        <v>25</v>
      </c>
      <c r="D511" s="117">
        <v>0</v>
      </c>
      <c r="E511" s="117">
        <v>0</v>
      </c>
      <c r="F511" s="117">
        <v>0</v>
      </c>
      <c r="G511" s="117">
        <v>0</v>
      </c>
      <c r="H511" s="117">
        <v>0</v>
      </c>
      <c r="I511" s="117">
        <v>0</v>
      </c>
      <c r="J511" s="117">
        <v>0</v>
      </c>
      <c r="K511" s="117">
        <v>0</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row>
    <row r="512" spans="1:27" x14ac:dyDescent="0.25">
      <c r="A512" s="117" t="s">
        <v>38</v>
      </c>
      <c r="B512" s="117" t="s">
        <v>615</v>
      </c>
      <c r="C512" s="117" t="s">
        <v>615</v>
      </c>
      <c r="D512" s="117">
        <v>0</v>
      </c>
      <c r="E512" s="117">
        <v>0</v>
      </c>
      <c r="F512" s="117">
        <v>0</v>
      </c>
      <c r="G512" s="117">
        <v>0</v>
      </c>
      <c r="H512" s="117">
        <v>0</v>
      </c>
      <c r="I512" s="117">
        <v>0</v>
      </c>
      <c r="J512" s="117">
        <v>0</v>
      </c>
      <c r="K512" s="117">
        <v>0</v>
      </c>
      <c r="L512" s="117">
        <v>0</v>
      </c>
      <c r="M512" s="117">
        <v>0</v>
      </c>
      <c r="N512" s="117">
        <v>0</v>
      </c>
      <c r="O512" s="117">
        <v>0</v>
      </c>
      <c r="P512" s="117">
        <v>0</v>
      </c>
      <c r="Q512" s="117">
        <v>0</v>
      </c>
      <c r="R512" s="117">
        <v>0</v>
      </c>
      <c r="S512" s="117">
        <v>0</v>
      </c>
      <c r="T512" s="117">
        <v>0</v>
      </c>
      <c r="U512" s="117">
        <v>0</v>
      </c>
      <c r="V512" s="117">
        <v>0</v>
      </c>
      <c r="W512" s="117">
        <v>0</v>
      </c>
      <c r="X512" s="117">
        <v>0</v>
      </c>
      <c r="Y512" s="117">
        <v>0</v>
      </c>
      <c r="Z512" s="117">
        <v>0</v>
      </c>
      <c r="AA512" s="117">
        <v>0</v>
      </c>
    </row>
    <row r="513" spans="1:27" x14ac:dyDescent="0.25">
      <c r="A513" s="117" t="s">
        <v>38</v>
      </c>
      <c r="B513" s="117" t="s">
        <v>4</v>
      </c>
      <c r="C513" s="117" t="s">
        <v>12</v>
      </c>
      <c r="D513" s="117">
        <v>0</v>
      </c>
      <c r="E513" s="117">
        <v>0</v>
      </c>
      <c r="F513" s="117">
        <v>0</v>
      </c>
      <c r="G513" s="117">
        <v>0</v>
      </c>
      <c r="H513" s="117">
        <v>0</v>
      </c>
      <c r="I513" s="117">
        <v>0</v>
      </c>
      <c r="J513" s="117">
        <v>0</v>
      </c>
      <c r="K513" s="117">
        <v>0</v>
      </c>
      <c r="L513" s="117">
        <v>0</v>
      </c>
      <c r="M513" s="117">
        <v>0</v>
      </c>
      <c r="N513" s="117">
        <v>0</v>
      </c>
      <c r="O513" s="117">
        <v>0</v>
      </c>
      <c r="P513" s="117">
        <v>0</v>
      </c>
      <c r="Q513" s="117">
        <v>0</v>
      </c>
      <c r="R513" s="117">
        <v>0</v>
      </c>
      <c r="S513" s="117">
        <v>0</v>
      </c>
      <c r="T513" s="117">
        <v>0</v>
      </c>
      <c r="U513" s="117">
        <v>0</v>
      </c>
      <c r="V513" s="117">
        <v>0</v>
      </c>
      <c r="W513" s="117">
        <v>0</v>
      </c>
      <c r="X513" s="117">
        <v>0</v>
      </c>
      <c r="Y513" s="117">
        <v>0</v>
      </c>
      <c r="Z513" s="117">
        <v>0</v>
      </c>
      <c r="AA513" s="117">
        <v>0</v>
      </c>
    </row>
    <row r="514" spans="1:27" x14ac:dyDescent="0.25">
      <c r="A514" s="117" t="s">
        <v>38</v>
      </c>
      <c r="B514" s="117" t="s">
        <v>4</v>
      </c>
      <c r="C514" s="117" t="s">
        <v>612</v>
      </c>
      <c r="D514" s="117">
        <v>0</v>
      </c>
      <c r="E514" s="117">
        <v>0</v>
      </c>
      <c r="F514" s="117">
        <v>0</v>
      </c>
      <c r="G514" s="117">
        <v>0</v>
      </c>
      <c r="H514" s="117">
        <v>0</v>
      </c>
      <c r="I514" s="117">
        <v>0</v>
      </c>
      <c r="J514" s="117">
        <v>0</v>
      </c>
      <c r="K514" s="117">
        <v>0</v>
      </c>
      <c r="L514" s="117">
        <v>0</v>
      </c>
      <c r="M514" s="117">
        <v>0</v>
      </c>
      <c r="N514" s="117">
        <v>0</v>
      </c>
      <c r="O514" s="117">
        <v>0</v>
      </c>
      <c r="P514" s="117">
        <v>0</v>
      </c>
      <c r="Q514" s="117">
        <v>0</v>
      </c>
      <c r="R514" s="117">
        <v>0</v>
      </c>
      <c r="S514" s="117">
        <v>0</v>
      </c>
      <c r="T514" s="117">
        <v>0</v>
      </c>
      <c r="U514" s="117">
        <v>0</v>
      </c>
      <c r="V514" s="117">
        <v>0</v>
      </c>
      <c r="W514" s="117">
        <v>0</v>
      </c>
      <c r="X514" s="117">
        <v>0</v>
      </c>
      <c r="Y514" s="117">
        <v>0</v>
      </c>
      <c r="Z514" s="117">
        <v>0</v>
      </c>
      <c r="AA514" s="117">
        <v>0</v>
      </c>
    </row>
    <row r="515" spans="1:27" x14ac:dyDescent="0.25">
      <c r="A515" s="117" t="s">
        <v>38</v>
      </c>
      <c r="B515" s="117" t="s">
        <v>4</v>
      </c>
      <c r="C515" s="117" t="s">
        <v>611</v>
      </c>
      <c r="D515" s="117">
        <v>0</v>
      </c>
      <c r="E515" s="117">
        <v>0</v>
      </c>
      <c r="F515" s="117">
        <v>0</v>
      </c>
      <c r="G515" s="117">
        <v>0</v>
      </c>
      <c r="H515" s="117">
        <v>0</v>
      </c>
      <c r="I515" s="117">
        <v>0</v>
      </c>
      <c r="J515" s="117">
        <v>0</v>
      </c>
      <c r="K515" s="117">
        <v>0</v>
      </c>
      <c r="L515" s="117">
        <v>0</v>
      </c>
      <c r="M515" s="117">
        <v>0</v>
      </c>
      <c r="N515" s="117">
        <v>0</v>
      </c>
      <c r="O515" s="117">
        <v>0</v>
      </c>
      <c r="P515" s="117">
        <v>0</v>
      </c>
      <c r="Q515" s="117">
        <v>0</v>
      </c>
      <c r="R515" s="117">
        <v>0</v>
      </c>
      <c r="S515" s="117">
        <v>0</v>
      </c>
      <c r="T515" s="117">
        <v>0</v>
      </c>
      <c r="U515" s="117">
        <v>0</v>
      </c>
      <c r="V515" s="117">
        <v>0</v>
      </c>
      <c r="W515" s="117">
        <v>0</v>
      </c>
      <c r="X515" s="117">
        <v>0</v>
      </c>
      <c r="Y515" s="117">
        <v>0</v>
      </c>
      <c r="Z515" s="117">
        <v>0</v>
      </c>
      <c r="AA515" s="117">
        <v>0</v>
      </c>
    </row>
    <row r="516" spans="1:27" x14ac:dyDescent="0.25">
      <c r="A516" s="117" t="s">
        <v>38</v>
      </c>
      <c r="B516" s="117" t="s">
        <v>4</v>
      </c>
      <c r="C516" s="117" t="s">
        <v>8</v>
      </c>
      <c r="D516" s="117">
        <v>0</v>
      </c>
      <c r="E516" s="117">
        <v>0</v>
      </c>
      <c r="F516" s="117">
        <v>0</v>
      </c>
      <c r="G516" s="117">
        <v>0</v>
      </c>
      <c r="H516" s="117">
        <v>0</v>
      </c>
      <c r="I516" s="117">
        <v>0</v>
      </c>
      <c r="J516" s="117">
        <v>0</v>
      </c>
      <c r="K516" s="117">
        <v>0</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row>
    <row r="517" spans="1:27" x14ac:dyDescent="0.25">
      <c r="A517" s="117" t="s">
        <v>38</v>
      </c>
      <c r="B517" s="117" t="s">
        <v>4</v>
      </c>
      <c r="C517" s="117" t="s">
        <v>618</v>
      </c>
      <c r="D517" s="117">
        <v>0</v>
      </c>
      <c r="E517" s="117">
        <v>0</v>
      </c>
      <c r="F517" s="117">
        <v>0</v>
      </c>
      <c r="G517" s="117">
        <v>0</v>
      </c>
      <c r="H517" s="117">
        <v>0</v>
      </c>
      <c r="I517" s="117">
        <v>0</v>
      </c>
      <c r="J517" s="117">
        <v>0</v>
      </c>
      <c r="K517" s="117">
        <v>0</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c r="AA517" s="117">
        <v>0</v>
      </c>
    </row>
    <row r="518" spans="1:27" x14ac:dyDescent="0.25">
      <c r="A518" s="117" t="s">
        <v>38</v>
      </c>
      <c r="B518" s="117" t="s">
        <v>4</v>
      </c>
      <c r="C518" s="117" t="s">
        <v>123</v>
      </c>
      <c r="D518" s="117">
        <v>0</v>
      </c>
      <c r="E518" s="117">
        <v>0</v>
      </c>
      <c r="F518" s="117">
        <v>0</v>
      </c>
      <c r="G518" s="117">
        <v>0</v>
      </c>
      <c r="H518" s="117">
        <v>0</v>
      </c>
      <c r="I518" s="117">
        <v>0</v>
      </c>
      <c r="J518" s="117">
        <v>0</v>
      </c>
      <c r="K518" s="117">
        <v>0</v>
      </c>
      <c r="L518" s="117">
        <v>0</v>
      </c>
      <c r="M518" s="117">
        <v>0</v>
      </c>
      <c r="N518" s="117">
        <v>0</v>
      </c>
      <c r="O518" s="117">
        <v>0</v>
      </c>
      <c r="P518" s="117">
        <v>0</v>
      </c>
      <c r="Q518" s="117">
        <v>0</v>
      </c>
      <c r="R518" s="117">
        <v>0</v>
      </c>
      <c r="S518" s="117">
        <v>0</v>
      </c>
      <c r="T518" s="117">
        <v>0</v>
      </c>
      <c r="U518" s="117">
        <v>0</v>
      </c>
      <c r="V518" s="117">
        <v>0</v>
      </c>
      <c r="W518" s="117">
        <v>0</v>
      </c>
      <c r="X518" s="117">
        <v>0</v>
      </c>
      <c r="Y518" s="117">
        <v>0</v>
      </c>
      <c r="Z518" s="117">
        <v>0</v>
      </c>
      <c r="AA518" s="117">
        <v>0</v>
      </c>
    </row>
    <row r="519" spans="1:27" x14ac:dyDescent="0.25">
      <c r="A519" s="117" t="s">
        <v>38</v>
      </c>
      <c r="B519" s="117" t="s">
        <v>4</v>
      </c>
      <c r="C519" s="117" t="s">
        <v>10</v>
      </c>
      <c r="D519" s="117">
        <v>0</v>
      </c>
      <c r="E519" s="117">
        <v>0</v>
      </c>
      <c r="F519" s="117">
        <v>0</v>
      </c>
      <c r="G519" s="117">
        <v>0</v>
      </c>
      <c r="H519" s="117">
        <v>0</v>
      </c>
      <c r="I519" s="117">
        <v>0</v>
      </c>
      <c r="J519" s="117">
        <v>0</v>
      </c>
      <c r="K519" s="117">
        <v>0</v>
      </c>
      <c r="L519" s="117">
        <v>0</v>
      </c>
      <c r="M519" s="117">
        <v>0</v>
      </c>
      <c r="N519" s="117">
        <v>0</v>
      </c>
      <c r="O519" s="117">
        <v>0</v>
      </c>
      <c r="P519" s="117">
        <v>0</v>
      </c>
      <c r="Q519" s="117">
        <v>0</v>
      </c>
      <c r="R519" s="117">
        <v>0</v>
      </c>
      <c r="S519" s="117">
        <v>0</v>
      </c>
      <c r="T519" s="117">
        <v>0</v>
      </c>
      <c r="U519" s="117">
        <v>0</v>
      </c>
      <c r="V519" s="117">
        <v>0</v>
      </c>
      <c r="W519" s="117">
        <v>0</v>
      </c>
      <c r="X519" s="117">
        <v>0</v>
      </c>
      <c r="Y519" s="117">
        <v>0</v>
      </c>
      <c r="Z519" s="117">
        <v>0</v>
      </c>
      <c r="AA519" s="117">
        <v>0</v>
      </c>
    </row>
    <row r="520" spans="1:27" x14ac:dyDescent="0.25">
      <c r="A520" s="117" t="s">
        <v>38</v>
      </c>
      <c r="B520" s="117" t="s">
        <v>4</v>
      </c>
      <c r="C520" s="117" t="s">
        <v>619</v>
      </c>
      <c r="D520" s="117">
        <v>0</v>
      </c>
      <c r="E520" s="117">
        <v>0</v>
      </c>
      <c r="F520" s="117">
        <v>0</v>
      </c>
      <c r="G520" s="117">
        <v>0</v>
      </c>
      <c r="H520" s="117">
        <v>0</v>
      </c>
      <c r="I520" s="117">
        <v>0</v>
      </c>
      <c r="J520" s="117">
        <v>0</v>
      </c>
      <c r="K520" s="117">
        <v>0</v>
      </c>
      <c r="L520" s="117">
        <v>0</v>
      </c>
      <c r="M520" s="117">
        <v>0</v>
      </c>
      <c r="N520" s="117">
        <v>0</v>
      </c>
      <c r="O520" s="117">
        <v>0</v>
      </c>
      <c r="P520" s="117">
        <v>0</v>
      </c>
      <c r="Q520" s="117">
        <v>0</v>
      </c>
      <c r="R520" s="117">
        <v>0</v>
      </c>
      <c r="S520" s="117">
        <v>0</v>
      </c>
      <c r="T520" s="117">
        <v>0</v>
      </c>
      <c r="U520" s="117">
        <v>0</v>
      </c>
      <c r="V520" s="117">
        <v>0</v>
      </c>
      <c r="W520" s="117">
        <v>0</v>
      </c>
      <c r="X520" s="117">
        <v>0</v>
      </c>
      <c r="Y520" s="117">
        <v>0</v>
      </c>
      <c r="Z520" s="117">
        <v>0</v>
      </c>
      <c r="AA520" s="117">
        <v>0</v>
      </c>
    </row>
    <row r="521" spans="1:27" x14ac:dyDescent="0.25">
      <c r="A521" s="117" t="s">
        <v>38</v>
      </c>
      <c r="B521" s="117" t="s">
        <v>4</v>
      </c>
      <c r="C521" s="117" t="s">
        <v>620</v>
      </c>
      <c r="D521" s="117">
        <v>0</v>
      </c>
      <c r="E521" s="117">
        <v>0</v>
      </c>
      <c r="F521" s="117">
        <v>0</v>
      </c>
      <c r="G521" s="117">
        <v>0</v>
      </c>
      <c r="H521" s="117">
        <v>0</v>
      </c>
      <c r="I521" s="117">
        <v>0</v>
      </c>
      <c r="J521" s="117">
        <v>0</v>
      </c>
      <c r="K521" s="117">
        <v>0</v>
      </c>
      <c r="L521" s="117">
        <v>0</v>
      </c>
      <c r="M521" s="117">
        <v>0</v>
      </c>
      <c r="N521" s="117">
        <v>0</v>
      </c>
      <c r="O521" s="117">
        <v>0</v>
      </c>
      <c r="P521" s="117">
        <v>0</v>
      </c>
      <c r="Q521" s="117">
        <v>0</v>
      </c>
      <c r="R521" s="117">
        <v>0</v>
      </c>
      <c r="S521" s="117">
        <v>0</v>
      </c>
      <c r="T521" s="117">
        <v>0</v>
      </c>
      <c r="U521" s="117">
        <v>0</v>
      </c>
      <c r="V521" s="117">
        <v>0</v>
      </c>
      <c r="W521" s="117">
        <v>0</v>
      </c>
      <c r="X521" s="117">
        <v>0</v>
      </c>
      <c r="Y521" s="117">
        <v>0</v>
      </c>
      <c r="Z521" s="117">
        <v>0</v>
      </c>
      <c r="AA521" s="117">
        <v>0</v>
      </c>
    </row>
    <row r="522" spans="1:27" x14ac:dyDescent="0.25">
      <c r="A522" s="117" t="s">
        <v>38</v>
      </c>
      <c r="B522" s="117" t="s">
        <v>4</v>
      </c>
      <c r="C522" s="117" t="s">
        <v>25</v>
      </c>
      <c r="D522" s="117">
        <v>0</v>
      </c>
      <c r="E522" s="117">
        <v>0</v>
      </c>
      <c r="F522" s="117">
        <v>0</v>
      </c>
      <c r="G522" s="117">
        <v>0</v>
      </c>
      <c r="H522" s="117">
        <v>0</v>
      </c>
      <c r="I522" s="117">
        <v>0</v>
      </c>
      <c r="J522" s="117">
        <v>0</v>
      </c>
      <c r="K522" s="117">
        <v>0</v>
      </c>
      <c r="L522" s="117">
        <v>0</v>
      </c>
      <c r="M522" s="117">
        <v>0</v>
      </c>
      <c r="N522" s="117">
        <v>0</v>
      </c>
      <c r="O522" s="117">
        <v>0</v>
      </c>
      <c r="P522" s="117">
        <v>0</v>
      </c>
      <c r="Q522" s="117">
        <v>0</v>
      </c>
      <c r="R522" s="117">
        <v>0</v>
      </c>
      <c r="S522" s="117">
        <v>0</v>
      </c>
      <c r="T522" s="117">
        <v>0</v>
      </c>
      <c r="U522" s="117">
        <v>0</v>
      </c>
      <c r="V522" s="117">
        <v>0</v>
      </c>
      <c r="W522" s="117">
        <v>0</v>
      </c>
      <c r="X522" s="117">
        <v>0</v>
      </c>
      <c r="Y522" s="117">
        <v>0</v>
      </c>
      <c r="Z522" s="117">
        <v>0</v>
      </c>
      <c r="AA522" s="117">
        <v>0</v>
      </c>
    </row>
    <row r="523" spans="1:27" x14ac:dyDescent="0.25">
      <c r="A523" s="117" t="s">
        <v>38</v>
      </c>
      <c r="B523" s="117" t="s">
        <v>4</v>
      </c>
      <c r="C523" s="117" t="s">
        <v>615</v>
      </c>
      <c r="D523" s="117">
        <v>0</v>
      </c>
      <c r="E523" s="117">
        <v>0</v>
      </c>
      <c r="F523" s="117">
        <v>0</v>
      </c>
      <c r="G523" s="117">
        <v>0</v>
      </c>
      <c r="H523" s="117">
        <v>0</v>
      </c>
      <c r="I523" s="117">
        <v>0</v>
      </c>
      <c r="J523" s="117">
        <v>0</v>
      </c>
      <c r="K523" s="117">
        <v>0</v>
      </c>
      <c r="L523" s="117">
        <v>0</v>
      </c>
      <c r="M523" s="117">
        <v>0</v>
      </c>
      <c r="N523" s="117">
        <v>0</v>
      </c>
      <c r="O523" s="117">
        <v>0</v>
      </c>
      <c r="P523" s="117">
        <v>0</v>
      </c>
      <c r="Q523" s="117">
        <v>0</v>
      </c>
      <c r="R523" s="117">
        <v>0</v>
      </c>
      <c r="S523" s="117">
        <v>0</v>
      </c>
      <c r="T523" s="117">
        <v>0</v>
      </c>
      <c r="U523" s="117">
        <v>0</v>
      </c>
      <c r="V523" s="117">
        <v>0</v>
      </c>
      <c r="W523" s="117">
        <v>0</v>
      </c>
      <c r="X523" s="117">
        <v>0</v>
      </c>
      <c r="Y523" s="117">
        <v>0</v>
      </c>
      <c r="Z523" s="117">
        <v>0</v>
      </c>
      <c r="AA523" s="117">
        <v>0</v>
      </c>
    </row>
    <row r="524" spans="1:27" x14ac:dyDescent="0.25">
      <c r="A524" s="117" t="s">
        <v>38</v>
      </c>
      <c r="B524" s="117" t="s">
        <v>18</v>
      </c>
      <c r="C524" s="117" t="s">
        <v>12</v>
      </c>
      <c r="D524" s="117">
        <v>0</v>
      </c>
      <c r="E524" s="117">
        <v>0</v>
      </c>
      <c r="F524" s="117">
        <v>0</v>
      </c>
      <c r="G524" s="117">
        <v>0</v>
      </c>
      <c r="H524" s="117">
        <v>0</v>
      </c>
      <c r="I524" s="117">
        <v>0</v>
      </c>
      <c r="J524" s="117">
        <v>0</v>
      </c>
      <c r="K524" s="117">
        <v>0</v>
      </c>
      <c r="L524" s="117">
        <v>0</v>
      </c>
      <c r="M524" s="117">
        <v>0</v>
      </c>
      <c r="N524" s="117">
        <v>0</v>
      </c>
      <c r="O524" s="117">
        <v>0</v>
      </c>
      <c r="P524" s="117">
        <v>0</v>
      </c>
      <c r="Q524" s="117">
        <v>0</v>
      </c>
      <c r="R524" s="117">
        <v>0</v>
      </c>
      <c r="S524" s="117">
        <v>0</v>
      </c>
      <c r="T524" s="117">
        <v>0</v>
      </c>
      <c r="U524" s="117">
        <v>0</v>
      </c>
      <c r="V524" s="117">
        <v>0</v>
      </c>
      <c r="W524" s="117">
        <v>0</v>
      </c>
      <c r="X524" s="117">
        <v>0</v>
      </c>
      <c r="Y524" s="117">
        <v>0</v>
      </c>
      <c r="Z524" s="117">
        <v>0</v>
      </c>
      <c r="AA524" s="117">
        <v>0</v>
      </c>
    </row>
    <row r="525" spans="1:27" x14ac:dyDescent="0.25">
      <c r="A525" s="117" t="s">
        <v>38</v>
      </c>
      <c r="B525" s="117" t="s">
        <v>18</v>
      </c>
      <c r="C525" s="117" t="s">
        <v>612</v>
      </c>
      <c r="D525" s="117">
        <v>0</v>
      </c>
      <c r="E525" s="117">
        <v>0</v>
      </c>
      <c r="F525" s="117">
        <v>0</v>
      </c>
      <c r="G525" s="117">
        <v>0</v>
      </c>
      <c r="H525" s="117">
        <v>0</v>
      </c>
      <c r="I525" s="117">
        <v>0</v>
      </c>
      <c r="J525" s="117">
        <v>0</v>
      </c>
      <c r="K525" s="117">
        <v>0</v>
      </c>
      <c r="L525" s="117">
        <v>0</v>
      </c>
      <c r="M525" s="117">
        <v>0</v>
      </c>
      <c r="N525" s="117">
        <v>0</v>
      </c>
      <c r="O525" s="117">
        <v>0</v>
      </c>
      <c r="P525" s="117">
        <v>0</v>
      </c>
      <c r="Q525" s="117">
        <v>0</v>
      </c>
      <c r="R525" s="117">
        <v>0</v>
      </c>
      <c r="S525" s="117">
        <v>0</v>
      </c>
      <c r="T525" s="117">
        <v>0</v>
      </c>
      <c r="U525" s="117">
        <v>0</v>
      </c>
      <c r="V525" s="117">
        <v>0</v>
      </c>
      <c r="W525" s="117">
        <v>0</v>
      </c>
      <c r="X525" s="117">
        <v>0</v>
      </c>
      <c r="Y525" s="117">
        <v>0</v>
      </c>
      <c r="Z525" s="117">
        <v>0</v>
      </c>
      <c r="AA525" s="117">
        <v>0</v>
      </c>
    </row>
    <row r="526" spans="1:27" x14ac:dyDescent="0.25">
      <c r="A526" s="117" t="s">
        <v>38</v>
      </c>
      <c r="B526" s="117" t="s">
        <v>18</v>
      </c>
      <c r="C526" s="117" t="s">
        <v>611</v>
      </c>
      <c r="D526" s="117">
        <v>0</v>
      </c>
      <c r="E526" s="117">
        <v>0</v>
      </c>
      <c r="F526" s="117">
        <v>0</v>
      </c>
      <c r="G526" s="117">
        <v>0</v>
      </c>
      <c r="H526" s="117">
        <v>0</v>
      </c>
      <c r="I526" s="117">
        <v>0</v>
      </c>
      <c r="J526" s="117">
        <v>0</v>
      </c>
      <c r="K526" s="117">
        <v>0</v>
      </c>
      <c r="L526" s="117">
        <v>0</v>
      </c>
      <c r="M526" s="117">
        <v>0</v>
      </c>
      <c r="N526" s="117">
        <v>0</v>
      </c>
      <c r="O526" s="117">
        <v>0</v>
      </c>
      <c r="P526" s="117">
        <v>0</v>
      </c>
      <c r="Q526" s="117">
        <v>0</v>
      </c>
      <c r="R526" s="117">
        <v>0</v>
      </c>
      <c r="S526" s="117">
        <v>0</v>
      </c>
      <c r="T526" s="117">
        <v>0</v>
      </c>
      <c r="U526" s="117">
        <v>0</v>
      </c>
      <c r="V526" s="117">
        <v>0</v>
      </c>
      <c r="W526" s="117">
        <v>0</v>
      </c>
      <c r="X526" s="117">
        <v>0</v>
      </c>
      <c r="Y526" s="117">
        <v>0</v>
      </c>
      <c r="Z526" s="117">
        <v>0</v>
      </c>
      <c r="AA526" s="117">
        <v>0</v>
      </c>
    </row>
    <row r="527" spans="1:27" x14ac:dyDescent="0.25">
      <c r="A527" s="117" t="s">
        <v>38</v>
      </c>
      <c r="B527" s="117" t="s">
        <v>18</v>
      </c>
      <c r="C527" s="117" t="s">
        <v>8</v>
      </c>
      <c r="D527" s="117">
        <v>0</v>
      </c>
      <c r="E527" s="117">
        <v>0</v>
      </c>
      <c r="F527" s="117">
        <v>0</v>
      </c>
      <c r="G527" s="117">
        <v>0</v>
      </c>
      <c r="H527" s="117">
        <v>0</v>
      </c>
      <c r="I527" s="117">
        <v>0</v>
      </c>
      <c r="J527" s="117">
        <v>0</v>
      </c>
      <c r="K527" s="117">
        <v>0</v>
      </c>
      <c r="L527" s="117">
        <v>0</v>
      </c>
      <c r="M527" s="117">
        <v>0</v>
      </c>
      <c r="N527" s="117">
        <v>0</v>
      </c>
      <c r="O527" s="117">
        <v>0</v>
      </c>
      <c r="P527" s="117">
        <v>0</v>
      </c>
      <c r="Q527" s="117">
        <v>0</v>
      </c>
      <c r="R527" s="117">
        <v>0</v>
      </c>
      <c r="S527" s="117">
        <v>0</v>
      </c>
      <c r="T527" s="117">
        <v>0</v>
      </c>
      <c r="U527" s="117">
        <v>0</v>
      </c>
      <c r="V527" s="117">
        <v>0</v>
      </c>
      <c r="W527" s="117">
        <v>0</v>
      </c>
      <c r="X527" s="117">
        <v>0</v>
      </c>
      <c r="Y527" s="117">
        <v>0</v>
      </c>
      <c r="Z527" s="117">
        <v>0</v>
      </c>
      <c r="AA527" s="117">
        <v>0</v>
      </c>
    </row>
    <row r="528" spans="1:27" x14ac:dyDescent="0.25">
      <c r="A528" s="117" t="s">
        <v>38</v>
      </c>
      <c r="B528" s="117" t="s">
        <v>18</v>
      </c>
      <c r="C528" s="117" t="s">
        <v>618</v>
      </c>
      <c r="D528" s="117">
        <v>0</v>
      </c>
      <c r="E528" s="117">
        <v>0</v>
      </c>
      <c r="F528" s="117">
        <v>0</v>
      </c>
      <c r="G528" s="117">
        <v>0</v>
      </c>
      <c r="H528" s="117">
        <v>0</v>
      </c>
      <c r="I528" s="117">
        <v>0</v>
      </c>
      <c r="J528" s="117">
        <v>0</v>
      </c>
      <c r="K528" s="117">
        <v>0</v>
      </c>
      <c r="L528" s="117">
        <v>0</v>
      </c>
      <c r="M528" s="117">
        <v>0</v>
      </c>
      <c r="N528" s="117">
        <v>0</v>
      </c>
      <c r="O528" s="117">
        <v>0</v>
      </c>
      <c r="P528" s="117">
        <v>0</v>
      </c>
      <c r="Q528" s="117">
        <v>0</v>
      </c>
      <c r="R528" s="117">
        <v>0</v>
      </c>
      <c r="S528" s="117">
        <v>0</v>
      </c>
      <c r="T528" s="117">
        <v>0</v>
      </c>
      <c r="U528" s="117">
        <v>0</v>
      </c>
      <c r="V528" s="117">
        <v>0</v>
      </c>
      <c r="W528" s="117">
        <v>0</v>
      </c>
      <c r="X528" s="117">
        <v>0</v>
      </c>
      <c r="Y528" s="117">
        <v>0</v>
      </c>
      <c r="Z528" s="117">
        <v>0</v>
      </c>
      <c r="AA528" s="117">
        <v>0</v>
      </c>
    </row>
    <row r="529" spans="1:27" x14ac:dyDescent="0.25">
      <c r="A529" s="117" t="s">
        <v>38</v>
      </c>
      <c r="B529" s="117" t="s">
        <v>18</v>
      </c>
      <c r="C529" s="117" t="s">
        <v>123</v>
      </c>
      <c r="D529" s="117">
        <v>0</v>
      </c>
      <c r="E529" s="117">
        <v>0</v>
      </c>
      <c r="F529" s="117">
        <v>0</v>
      </c>
      <c r="G529" s="117">
        <v>0</v>
      </c>
      <c r="H529" s="117">
        <v>0</v>
      </c>
      <c r="I529" s="117">
        <v>0</v>
      </c>
      <c r="J529" s="117">
        <v>0</v>
      </c>
      <c r="K529" s="117">
        <v>0</v>
      </c>
      <c r="L529" s="117">
        <v>0</v>
      </c>
      <c r="M529" s="117">
        <v>0</v>
      </c>
      <c r="N529" s="117">
        <v>0</v>
      </c>
      <c r="O529" s="117">
        <v>0</v>
      </c>
      <c r="P529" s="117">
        <v>0</v>
      </c>
      <c r="Q529" s="117">
        <v>0</v>
      </c>
      <c r="R529" s="117">
        <v>0</v>
      </c>
      <c r="S529" s="117">
        <v>0</v>
      </c>
      <c r="T529" s="117">
        <v>0</v>
      </c>
      <c r="U529" s="117">
        <v>0</v>
      </c>
      <c r="V529" s="117">
        <v>0</v>
      </c>
      <c r="W529" s="117">
        <v>0</v>
      </c>
      <c r="X529" s="117">
        <v>0</v>
      </c>
      <c r="Y529" s="117">
        <v>0</v>
      </c>
      <c r="Z529" s="117">
        <v>0</v>
      </c>
      <c r="AA529" s="117">
        <v>0</v>
      </c>
    </row>
    <row r="530" spans="1:27" x14ac:dyDescent="0.25">
      <c r="A530" s="117" t="s">
        <v>38</v>
      </c>
      <c r="B530" s="117" t="s">
        <v>18</v>
      </c>
      <c r="C530" s="117" t="s">
        <v>10</v>
      </c>
      <c r="D530" s="117">
        <v>0</v>
      </c>
      <c r="E530" s="117">
        <v>0</v>
      </c>
      <c r="F530" s="117">
        <v>0</v>
      </c>
      <c r="G530" s="117">
        <v>0</v>
      </c>
      <c r="H530" s="117">
        <v>0</v>
      </c>
      <c r="I530" s="117">
        <v>0</v>
      </c>
      <c r="J530" s="117">
        <v>0</v>
      </c>
      <c r="K530" s="117">
        <v>0</v>
      </c>
      <c r="L530" s="117">
        <v>0</v>
      </c>
      <c r="M530" s="117">
        <v>0</v>
      </c>
      <c r="N530" s="117">
        <v>0</v>
      </c>
      <c r="O530" s="117">
        <v>0</v>
      </c>
      <c r="P530" s="117">
        <v>0</v>
      </c>
      <c r="Q530" s="117">
        <v>0</v>
      </c>
      <c r="R530" s="117">
        <v>0</v>
      </c>
      <c r="S530" s="117">
        <v>0</v>
      </c>
      <c r="T530" s="117">
        <v>0</v>
      </c>
      <c r="U530" s="117">
        <v>0</v>
      </c>
      <c r="V530" s="117">
        <v>0</v>
      </c>
      <c r="W530" s="117">
        <v>0</v>
      </c>
      <c r="X530" s="117">
        <v>0</v>
      </c>
      <c r="Y530" s="117">
        <v>0</v>
      </c>
      <c r="Z530" s="117">
        <v>0</v>
      </c>
      <c r="AA530" s="117">
        <v>0</v>
      </c>
    </row>
    <row r="531" spans="1:27" x14ac:dyDescent="0.25">
      <c r="A531" s="117" t="s">
        <v>38</v>
      </c>
      <c r="B531" s="117" t="s">
        <v>18</v>
      </c>
      <c r="C531" s="117" t="s">
        <v>619</v>
      </c>
      <c r="D531" s="117">
        <v>0</v>
      </c>
      <c r="E531" s="117">
        <v>0</v>
      </c>
      <c r="F531" s="117">
        <v>0</v>
      </c>
      <c r="G531" s="117">
        <v>0</v>
      </c>
      <c r="H531" s="117">
        <v>0</v>
      </c>
      <c r="I531" s="117">
        <v>0</v>
      </c>
      <c r="J531" s="117">
        <v>0</v>
      </c>
      <c r="K531" s="117">
        <v>0</v>
      </c>
      <c r="L531" s="117">
        <v>0</v>
      </c>
      <c r="M531" s="117">
        <v>0</v>
      </c>
      <c r="N531" s="117">
        <v>0</v>
      </c>
      <c r="O531" s="117">
        <v>0</v>
      </c>
      <c r="P531" s="117">
        <v>0</v>
      </c>
      <c r="Q531" s="117">
        <v>0</v>
      </c>
      <c r="R531" s="117">
        <v>0</v>
      </c>
      <c r="S531" s="117">
        <v>0</v>
      </c>
      <c r="T531" s="117">
        <v>0</v>
      </c>
      <c r="U531" s="117">
        <v>0</v>
      </c>
      <c r="V531" s="117">
        <v>0</v>
      </c>
      <c r="W531" s="117">
        <v>0</v>
      </c>
      <c r="X531" s="117">
        <v>0</v>
      </c>
      <c r="Y531" s="117">
        <v>0</v>
      </c>
      <c r="Z531" s="117">
        <v>0</v>
      </c>
      <c r="AA531" s="117">
        <v>0</v>
      </c>
    </row>
    <row r="532" spans="1:27" x14ac:dyDescent="0.25">
      <c r="A532" s="117" t="s">
        <v>38</v>
      </c>
      <c r="B532" s="117" t="s">
        <v>18</v>
      </c>
      <c r="C532" s="117" t="s">
        <v>620</v>
      </c>
      <c r="D532" s="117">
        <v>0</v>
      </c>
      <c r="E532" s="117">
        <v>0</v>
      </c>
      <c r="F532" s="117">
        <v>0</v>
      </c>
      <c r="G532" s="117">
        <v>0</v>
      </c>
      <c r="H532" s="117">
        <v>0</v>
      </c>
      <c r="I532" s="117">
        <v>0</v>
      </c>
      <c r="J532" s="117">
        <v>0</v>
      </c>
      <c r="K532" s="117">
        <v>0</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c r="AA532" s="117">
        <v>0</v>
      </c>
    </row>
    <row r="533" spans="1:27" x14ac:dyDescent="0.25">
      <c r="A533" s="117" t="s">
        <v>38</v>
      </c>
      <c r="B533" s="117" t="s">
        <v>18</v>
      </c>
      <c r="C533" s="117" t="s">
        <v>25</v>
      </c>
      <c r="D533" s="117">
        <v>0</v>
      </c>
      <c r="E533" s="117">
        <v>0</v>
      </c>
      <c r="F533" s="117">
        <v>0</v>
      </c>
      <c r="G533" s="117">
        <v>0</v>
      </c>
      <c r="H533" s="117">
        <v>0</v>
      </c>
      <c r="I533" s="117">
        <v>0</v>
      </c>
      <c r="J533" s="117">
        <v>0</v>
      </c>
      <c r="K533" s="117">
        <v>0</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row>
    <row r="534" spans="1:27" x14ac:dyDescent="0.25">
      <c r="A534" s="117" t="s">
        <v>38</v>
      </c>
      <c r="B534" s="117" t="s">
        <v>18</v>
      </c>
      <c r="C534" s="117" t="s">
        <v>615</v>
      </c>
      <c r="D534" s="117">
        <v>0</v>
      </c>
      <c r="E534" s="117">
        <v>0</v>
      </c>
      <c r="F534" s="117">
        <v>0</v>
      </c>
      <c r="G534" s="117">
        <v>0</v>
      </c>
      <c r="H534" s="117">
        <v>0</v>
      </c>
      <c r="I534" s="117">
        <v>0</v>
      </c>
      <c r="J534" s="117">
        <v>0</v>
      </c>
      <c r="K534" s="117">
        <v>0</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row>
    <row r="535" spans="1:27" x14ac:dyDescent="0.25">
      <c r="A535" s="117" t="s">
        <v>38</v>
      </c>
      <c r="B535" s="117" t="s">
        <v>616</v>
      </c>
      <c r="C535" s="117" t="s">
        <v>12</v>
      </c>
      <c r="D535" s="117">
        <v>0</v>
      </c>
      <c r="E535" s="117">
        <v>0</v>
      </c>
      <c r="F535" s="117">
        <v>0</v>
      </c>
      <c r="G535" s="117">
        <v>0</v>
      </c>
      <c r="H535" s="117">
        <v>0</v>
      </c>
      <c r="I535" s="117">
        <v>0</v>
      </c>
      <c r="J535" s="117">
        <v>0</v>
      </c>
      <c r="K535" s="117">
        <v>0</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row>
    <row r="536" spans="1:27" x14ac:dyDescent="0.25">
      <c r="A536" s="117" t="s">
        <v>38</v>
      </c>
      <c r="B536" s="117" t="s">
        <v>616</v>
      </c>
      <c r="C536" s="117" t="s">
        <v>612</v>
      </c>
      <c r="D536" s="117">
        <v>0</v>
      </c>
      <c r="E536" s="117">
        <v>0</v>
      </c>
      <c r="F536" s="117">
        <v>0</v>
      </c>
      <c r="G536" s="117">
        <v>0</v>
      </c>
      <c r="H536" s="117">
        <v>0</v>
      </c>
      <c r="I536" s="117">
        <v>0</v>
      </c>
      <c r="J536" s="117">
        <v>0</v>
      </c>
      <c r="K536" s="117">
        <v>0</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row>
    <row r="537" spans="1:27" x14ac:dyDescent="0.25">
      <c r="A537" s="117" t="s">
        <v>38</v>
      </c>
      <c r="B537" s="117" t="s">
        <v>616</v>
      </c>
      <c r="C537" s="117" t="s">
        <v>611</v>
      </c>
      <c r="D537" s="117">
        <v>0</v>
      </c>
      <c r="E537" s="117">
        <v>0</v>
      </c>
      <c r="F537" s="117">
        <v>0</v>
      </c>
      <c r="G537" s="117">
        <v>0</v>
      </c>
      <c r="H537" s="117">
        <v>0</v>
      </c>
      <c r="I537" s="117">
        <v>0</v>
      </c>
      <c r="J537" s="117">
        <v>0</v>
      </c>
      <c r="K537" s="117">
        <v>0</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row>
    <row r="538" spans="1:27" x14ac:dyDescent="0.25">
      <c r="A538" s="117" t="s">
        <v>38</v>
      </c>
      <c r="B538" s="117" t="s">
        <v>616</v>
      </c>
      <c r="C538" s="117" t="s">
        <v>8</v>
      </c>
      <c r="D538" s="117">
        <v>0</v>
      </c>
      <c r="E538" s="117">
        <v>0</v>
      </c>
      <c r="F538" s="117">
        <v>0</v>
      </c>
      <c r="G538" s="117">
        <v>0</v>
      </c>
      <c r="H538" s="117">
        <v>0</v>
      </c>
      <c r="I538" s="117">
        <v>0</v>
      </c>
      <c r="J538" s="117">
        <v>0</v>
      </c>
      <c r="K538" s="117">
        <v>0</v>
      </c>
      <c r="L538" s="117">
        <v>0</v>
      </c>
      <c r="M538" s="117">
        <v>0</v>
      </c>
      <c r="N538" s="117">
        <v>0</v>
      </c>
      <c r="O538" s="117">
        <v>0</v>
      </c>
      <c r="P538" s="117">
        <v>0</v>
      </c>
      <c r="Q538" s="117">
        <v>0</v>
      </c>
      <c r="R538" s="117">
        <v>0</v>
      </c>
      <c r="S538" s="117">
        <v>0</v>
      </c>
      <c r="T538" s="117">
        <v>0</v>
      </c>
      <c r="U538" s="117">
        <v>0</v>
      </c>
      <c r="V538" s="117">
        <v>0</v>
      </c>
      <c r="W538" s="117">
        <v>0</v>
      </c>
      <c r="X538" s="117">
        <v>0</v>
      </c>
      <c r="Y538" s="117">
        <v>0</v>
      </c>
      <c r="Z538" s="117">
        <v>0</v>
      </c>
      <c r="AA538" s="117">
        <v>0</v>
      </c>
    </row>
    <row r="539" spans="1:27" x14ac:dyDescent="0.25">
      <c r="A539" s="117" t="s">
        <v>38</v>
      </c>
      <c r="B539" s="117" t="s">
        <v>616</v>
      </c>
      <c r="C539" s="117" t="s">
        <v>618</v>
      </c>
      <c r="D539" s="117">
        <v>0</v>
      </c>
      <c r="E539" s="117">
        <v>0</v>
      </c>
      <c r="F539" s="117">
        <v>0</v>
      </c>
      <c r="G539" s="117">
        <v>0</v>
      </c>
      <c r="H539" s="117">
        <v>0</v>
      </c>
      <c r="I539" s="117">
        <v>0</v>
      </c>
      <c r="J539" s="117">
        <v>0</v>
      </c>
      <c r="K539" s="117">
        <v>0</v>
      </c>
      <c r="L539" s="117">
        <v>0</v>
      </c>
      <c r="M539" s="117">
        <v>0</v>
      </c>
      <c r="N539" s="117">
        <v>0</v>
      </c>
      <c r="O539" s="117">
        <v>0</v>
      </c>
      <c r="P539" s="117">
        <v>0</v>
      </c>
      <c r="Q539" s="117">
        <v>0</v>
      </c>
      <c r="R539" s="117">
        <v>0</v>
      </c>
      <c r="S539" s="117">
        <v>0</v>
      </c>
      <c r="T539" s="117">
        <v>0</v>
      </c>
      <c r="U539" s="117">
        <v>0</v>
      </c>
      <c r="V539" s="117">
        <v>0</v>
      </c>
      <c r="W539" s="117">
        <v>0</v>
      </c>
      <c r="X539" s="117">
        <v>0</v>
      </c>
      <c r="Y539" s="117">
        <v>0</v>
      </c>
      <c r="Z539" s="117">
        <v>0</v>
      </c>
      <c r="AA539" s="117">
        <v>0</v>
      </c>
    </row>
    <row r="540" spans="1:27" x14ac:dyDescent="0.25">
      <c r="A540" s="117" t="s">
        <v>38</v>
      </c>
      <c r="B540" s="117" t="s">
        <v>616</v>
      </c>
      <c r="C540" s="117" t="s">
        <v>123</v>
      </c>
      <c r="D540" s="117">
        <v>0</v>
      </c>
      <c r="E540" s="117">
        <v>0</v>
      </c>
      <c r="F540" s="117">
        <v>0</v>
      </c>
      <c r="G540" s="117">
        <v>0</v>
      </c>
      <c r="H540" s="117">
        <v>0</v>
      </c>
      <c r="I540" s="117">
        <v>0</v>
      </c>
      <c r="J540" s="117">
        <v>0</v>
      </c>
      <c r="K540" s="117">
        <v>0</v>
      </c>
      <c r="L540" s="117">
        <v>0</v>
      </c>
      <c r="M540" s="117">
        <v>0</v>
      </c>
      <c r="N540" s="117">
        <v>0</v>
      </c>
      <c r="O540" s="117">
        <v>0</v>
      </c>
      <c r="P540" s="117">
        <v>0</v>
      </c>
      <c r="Q540" s="117">
        <v>0</v>
      </c>
      <c r="R540" s="117">
        <v>0</v>
      </c>
      <c r="S540" s="117">
        <v>0</v>
      </c>
      <c r="T540" s="117">
        <v>0</v>
      </c>
      <c r="U540" s="117">
        <v>0</v>
      </c>
      <c r="V540" s="117">
        <v>0</v>
      </c>
      <c r="W540" s="117">
        <v>0</v>
      </c>
      <c r="X540" s="117">
        <v>0</v>
      </c>
      <c r="Y540" s="117">
        <v>0</v>
      </c>
      <c r="Z540" s="117">
        <v>0</v>
      </c>
      <c r="AA540" s="117">
        <v>0</v>
      </c>
    </row>
    <row r="541" spans="1:27" x14ac:dyDescent="0.25">
      <c r="A541" s="117" t="s">
        <v>38</v>
      </c>
      <c r="B541" s="117" t="s">
        <v>616</v>
      </c>
      <c r="C541" s="117" t="s">
        <v>10</v>
      </c>
      <c r="D541" s="117">
        <v>0</v>
      </c>
      <c r="E541" s="117">
        <v>0</v>
      </c>
      <c r="F541" s="117">
        <v>0</v>
      </c>
      <c r="G541" s="117">
        <v>0</v>
      </c>
      <c r="H541" s="117">
        <v>0</v>
      </c>
      <c r="I541" s="117">
        <v>0</v>
      </c>
      <c r="J541" s="117">
        <v>0</v>
      </c>
      <c r="K541" s="117">
        <v>0</v>
      </c>
      <c r="L541" s="117">
        <v>0</v>
      </c>
      <c r="M541" s="117">
        <v>0</v>
      </c>
      <c r="N541" s="117">
        <v>0</v>
      </c>
      <c r="O541" s="117">
        <v>0</v>
      </c>
      <c r="P541" s="117">
        <v>0</v>
      </c>
      <c r="Q541" s="117">
        <v>0</v>
      </c>
      <c r="R541" s="117">
        <v>0</v>
      </c>
      <c r="S541" s="117">
        <v>0</v>
      </c>
      <c r="T541" s="117">
        <v>0</v>
      </c>
      <c r="U541" s="117">
        <v>0</v>
      </c>
      <c r="V541" s="117">
        <v>0</v>
      </c>
      <c r="W541" s="117">
        <v>0</v>
      </c>
      <c r="X541" s="117">
        <v>0</v>
      </c>
      <c r="Y541" s="117">
        <v>0</v>
      </c>
      <c r="Z541" s="117">
        <v>0</v>
      </c>
      <c r="AA541" s="117">
        <v>0</v>
      </c>
    </row>
    <row r="542" spans="1:27" x14ac:dyDescent="0.25">
      <c r="A542" s="117" t="s">
        <v>38</v>
      </c>
      <c r="B542" s="117" t="s">
        <v>616</v>
      </c>
      <c r="C542" s="117" t="s">
        <v>619</v>
      </c>
      <c r="D542" s="117">
        <v>0</v>
      </c>
      <c r="E542" s="117">
        <v>0</v>
      </c>
      <c r="F542" s="117">
        <v>0</v>
      </c>
      <c r="G542" s="117">
        <v>0</v>
      </c>
      <c r="H542" s="117">
        <v>0</v>
      </c>
      <c r="I542" s="117">
        <v>0</v>
      </c>
      <c r="J542" s="117">
        <v>0</v>
      </c>
      <c r="K542" s="117">
        <v>0</v>
      </c>
      <c r="L542" s="117">
        <v>0</v>
      </c>
      <c r="M542" s="117">
        <v>0</v>
      </c>
      <c r="N542" s="117">
        <v>0</v>
      </c>
      <c r="O542" s="117">
        <v>0</v>
      </c>
      <c r="P542" s="117">
        <v>0</v>
      </c>
      <c r="Q542" s="117">
        <v>0</v>
      </c>
      <c r="R542" s="117">
        <v>0</v>
      </c>
      <c r="S542" s="117">
        <v>0</v>
      </c>
      <c r="T542" s="117">
        <v>0</v>
      </c>
      <c r="U542" s="117">
        <v>0</v>
      </c>
      <c r="V542" s="117">
        <v>0</v>
      </c>
      <c r="W542" s="117">
        <v>0</v>
      </c>
      <c r="X542" s="117">
        <v>0</v>
      </c>
      <c r="Y542" s="117">
        <v>0</v>
      </c>
      <c r="Z542" s="117">
        <v>0</v>
      </c>
      <c r="AA542" s="117">
        <v>0</v>
      </c>
    </row>
    <row r="543" spans="1:27" x14ac:dyDescent="0.25">
      <c r="A543" s="117" t="s">
        <v>38</v>
      </c>
      <c r="B543" s="117" t="s">
        <v>616</v>
      </c>
      <c r="C543" s="117" t="s">
        <v>620</v>
      </c>
      <c r="D543" s="117">
        <v>0</v>
      </c>
      <c r="E543" s="117">
        <v>0</v>
      </c>
      <c r="F543" s="117">
        <v>0</v>
      </c>
      <c r="G543" s="117">
        <v>0</v>
      </c>
      <c r="H543" s="117">
        <v>0</v>
      </c>
      <c r="I543" s="117">
        <v>0</v>
      </c>
      <c r="J543" s="117">
        <v>0</v>
      </c>
      <c r="K543" s="117">
        <v>0</v>
      </c>
      <c r="L543" s="117">
        <v>0</v>
      </c>
      <c r="M543" s="117">
        <v>0</v>
      </c>
      <c r="N543" s="117">
        <v>0</v>
      </c>
      <c r="O543" s="117">
        <v>0</v>
      </c>
      <c r="P543" s="117">
        <v>0</v>
      </c>
      <c r="Q543" s="117">
        <v>0</v>
      </c>
      <c r="R543" s="117">
        <v>0</v>
      </c>
      <c r="S543" s="117">
        <v>0</v>
      </c>
      <c r="T543" s="117">
        <v>0</v>
      </c>
      <c r="U543" s="117">
        <v>0</v>
      </c>
      <c r="V543" s="117">
        <v>0</v>
      </c>
      <c r="W543" s="117">
        <v>0</v>
      </c>
      <c r="X543" s="117">
        <v>0</v>
      </c>
      <c r="Y543" s="117">
        <v>0</v>
      </c>
      <c r="Z543" s="117">
        <v>0</v>
      </c>
      <c r="AA543" s="117">
        <v>0</v>
      </c>
    </row>
    <row r="544" spans="1:27" x14ac:dyDescent="0.25">
      <c r="A544" s="117" t="s">
        <v>38</v>
      </c>
      <c r="B544" s="117" t="s">
        <v>616</v>
      </c>
      <c r="C544" s="117" t="s">
        <v>25</v>
      </c>
      <c r="D544" s="117">
        <v>0</v>
      </c>
      <c r="E544" s="117">
        <v>0</v>
      </c>
      <c r="F544" s="117">
        <v>0</v>
      </c>
      <c r="G544" s="117">
        <v>0</v>
      </c>
      <c r="H544" s="117">
        <v>0</v>
      </c>
      <c r="I544" s="117">
        <v>0</v>
      </c>
      <c r="J544" s="117">
        <v>0</v>
      </c>
      <c r="K544" s="117">
        <v>0</v>
      </c>
      <c r="L544" s="117">
        <v>0</v>
      </c>
      <c r="M544" s="117">
        <v>0</v>
      </c>
      <c r="N544" s="117">
        <v>0</v>
      </c>
      <c r="O544" s="117">
        <v>0</v>
      </c>
      <c r="P544" s="117">
        <v>0</v>
      </c>
      <c r="Q544" s="117">
        <v>0</v>
      </c>
      <c r="R544" s="117">
        <v>0</v>
      </c>
      <c r="S544" s="117">
        <v>0</v>
      </c>
      <c r="T544" s="117">
        <v>0</v>
      </c>
      <c r="U544" s="117">
        <v>0</v>
      </c>
      <c r="V544" s="117">
        <v>0</v>
      </c>
      <c r="W544" s="117">
        <v>0</v>
      </c>
      <c r="X544" s="117">
        <v>0</v>
      </c>
      <c r="Y544" s="117">
        <v>0</v>
      </c>
      <c r="Z544" s="117">
        <v>0</v>
      </c>
      <c r="AA544" s="117">
        <v>0</v>
      </c>
    </row>
    <row r="545" spans="1:27" x14ac:dyDescent="0.25">
      <c r="A545" s="117" t="s">
        <v>38</v>
      </c>
      <c r="B545" s="117" t="s">
        <v>616</v>
      </c>
      <c r="C545" s="117" t="s">
        <v>615</v>
      </c>
      <c r="D545" s="117">
        <v>0</v>
      </c>
      <c r="E545" s="117">
        <v>0</v>
      </c>
      <c r="F545" s="117">
        <v>0</v>
      </c>
      <c r="G545" s="117">
        <v>0</v>
      </c>
      <c r="H545" s="117">
        <v>0</v>
      </c>
      <c r="I545" s="117">
        <v>0</v>
      </c>
      <c r="J545" s="117">
        <v>0</v>
      </c>
      <c r="K545" s="117">
        <v>0</v>
      </c>
      <c r="L545" s="117">
        <v>0</v>
      </c>
      <c r="M545" s="117">
        <v>0</v>
      </c>
      <c r="N545" s="117">
        <v>0</v>
      </c>
      <c r="O545" s="117">
        <v>0</v>
      </c>
      <c r="P545" s="117">
        <v>0</v>
      </c>
      <c r="Q545" s="117">
        <v>0</v>
      </c>
      <c r="R545" s="117">
        <v>0</v>
      </c>
      <c r="S545" s="117">
        <v>0</v>
      </c>
      <c r="T545" s="117">
        <v>0</v>
      </c>
      <c r="U545" s="117">
        <v>0</v>
      </c>
      <c r="V545" s="117">
        <v>0</v>
      </c>
      <c r="W545" s="117">
        <v>0</v>
      </c>
      <c r="X545" s="117">
        <v>0</v>
      </c>
      <c r="Y545" s="117">
        <v>0</v>
      </c>
      <c r="Z545" s="117">
        <v>0</v>
      </c>
      <c r="AA545" s="117">
        <v>0</v>
      </c>
    </row>
    <row r="546" spans="1:27" x14ac:dyDescent="0.25">
      <c r="A546" s="117" t="s">
        <v>38</v>
      </c>
      <c r="B546" s="117" t="s">
        <v>10</v>
      </c>
      <c r="C546" s="117" t="s">
        <v>12</v>
      </c>
      <c r="D546" s="117">
        <v>0</v>
      </c>
      <c r="E546" s="117">
        <v>0</v>
      </c>
      <c r="F546" s="117">
        <v>0</v>
      </c>
      <c r="G546" s="117">
        <v>0</v>
      </c>
      <c r="H546" s="117">
        <v>0</v>
      </c>
      <c r="I546" s="117">
        <v>0</v>
      </c>
      <c r="J546" s="117">
        <v>0</v>
      </c>
      <c r="K546" s="117">
        <v>0</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row>
    <row r="547" spans="1:27" x14ac:dyDescent="0.25">
      <c r="A547" s="117" t="s">
        <v>38</v>
      </c>
      <c r="B547" s="117" t="s">
        <v>10</v>
      </c>
      <c r="C547" s="117" t="s">
        <v>612</v>
      </c>
      <c r="D547" s="117">
        <v>0</v>
      </c>
      <c r="E547" s="117">
        <v>0</v>
      </c>
      <c r="F547" s="117">
        <v>0</v>
      </c>
      <c r="G547" s="117">
        <v>0</v>
      </c>
      <c r="H547" s="117">
        <v>0</v>
      </c>
      <c r="I547" s="117">
        <v>0</v>
      </c>
      <c r="J547" s="117">
        <v>0</v>
      </c>
      <c r="K547" s="117">
        <v>0</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row>
    <row r="548" spans="1:27" x14ac:dyDescent="0.25">
      <c r="A548" s="117" t="s">
        <v>38</v>
      </c>
      <c r="B548" s="117" t="s">
        <v>10</v>
      </c>
      <c r="C548" s="117" t="s">
        <v>611</v>
      </c>
      <c r="D548" s="117">
        <v>0</v>
      </c>
      <c r="E548" s="117">
        <v>0</v>
      </c>
      <c r="F548" s="117">
        <v>0</v>
      </c>
      <c r="G548" s="117">
        <v>0</v>
      </c>
      <c r="H548" s="117">
        <v>0</v>
      </c>
      <c r="I548" s="117">
        <v>0</v>
      </c>
      <c r="J548" s="117">
        <v>0</v>
      </c>
      <c r="K548" s="117">
        <v>0</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row>
    <row r="549" spans="1:27" x14ac:dyDescent="0.25">
      <c r="A549" s="117" t="s">
        <v>38</v>
      </c>
      <c r="B549" s="117" t="s">
        <v>10</v>
      </c>
      <c r="C549" s="117" t="s">
        <v>8</v>
      </c>
      <c r="D549" s="117">
        <v>0</v>
      </c>
      <c r="E549" s="117">
        <v>0</v>
      </c>
      <c r="F549" s="117">
        <v>0</v>
      </c>
      <c r="G549" s="117">
        <v>0</v>
      </c>
      <c r="H549" s="117">
        <v>0</v>
      </c>
      <c r="I549" s="117">
        <v>0</v>
      </c>
      <c r="J549" s="117">
        <v>0</v>
      </c>
      <c r="K549" s="117">
        <v>0</v>
      </c>
      <c r="L549" s="117">
        <v>0</v>
      </c>
      <c r="M549" s="117">
        <v>0</v>
      </c>
      <c r="N549" s="117">
        <v>0</v>
      </c>
      <c r="O549" s="117">
        <v>0</v>
      </c>
      <c r="P549" s="117">
        <v>0</v>
      </c>
      <c r="Q549" s="117">
        <v>0</v>
      </c>
      <c r="R549" s="117">
        <v>0</v>
      </c>
      <c r="S549" s="117">
        <v>0</v>
      </c>
      <c r="T549" s="117">
        <v>0</v>
      </c>
      <c r="U549" s="117">
        <v>0</v>
      </c>
      <c r="V549" s="117">
        <v>0</v>
      </c>
      <c r="W549" s="117">
        <v>0</v>
      </c>
      <c r="X549" s="117">
        <v>0</v>
      </c>
      <c r="Y549" s="117">
        <v>0</v>
      </c>
      <c r="Z549" s="117">
        <v>0</v>
      </c>
      <c r="AA549" s="117">
        <v>0</v>
      </c>
    </row>
    <row r="550" spans="1:27" x14ac:dyDescent="0.25">
      <c r="A550" s="117" t="s">
        <v>38</v>
      </c>
      <c r="B550" s="117" t="s">
        <v>10</v>
      </c>
      <c r="C550" s="117" t="s">
        <v>618</v>
      </c>
      <c r="D550" s="117">
        <v>0</v>
      </c>
      <c r="E550" s="117">
        <v>0</v>
      </c>
      <c r="F550" s="117">
        <v>0</v>
      </c>
      <c r="G550" s="117">
        <v>0</v>
      </c>
      <c r="H550" s="117">
        <v>0</v>
      </c>
      <c r="I550" s="117">
        <v>0</v>
      </c>
      <c r="J550" s="117">
        <v>0</v>
      </c>
      <c r="K550" s="117">
        <v>0</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row>
    <row r="551" spans="1:27" x14ac:dyDescent="0.25">
      <c r="A551" s="117" t="s">
        <v>38</v>
      </c>
      <c r="B551" s="117" t="s">
        <v>10</v>
      </c>
      <c r="C551" s="117" t="s">
        <v>123</v>
      </c>
      <c r="D551" s="117">
        <v>0</v>
      </c>
      <c r="E551" s="117">
        <v>0</v>
      </c>
      <c r="F551" s="117">
        <v>0</v>
      </c>
      <c r="G551" s="117">
        <v>0</v>
      </c>
      <c r="H551" s="117">
        <v>0</v>
      </c>
      <c r="I551" s="117">
        <v>0</v>
      </c>
      <c r="J551" s="117">
        <v>0</v>
      </c>
      <c r="K551" s="117">
        <v>0</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row>
    <row r="552" spans="1:27" x14ac:dyDescent="0.25">
      <c r="A552" s="117" t="s">
        <v>38</v>
      </c>
      <c r="B552" s="117" t="s">
        <v>10</v>
      </c>
      <c r="C552" s="117" t="s">
        <v>10</v>
      </c>
      <c r="D552" s="117">
        <v>0</v>
      </c>
      <c r="E552" s="117">
        <v>0</v>
      </c>
      <c r="F552" s="117">
        <v>0</v>
      </c>
      <c r="G552" s="117">
        <v>0</v>
      </c>
      <c r="H552" s="117">
        <v>0</v>
      </c>
      <c r="I552" s="117">
        <v>0</v>
      </c>
      <c r="J552" s="117">
        <v>0</v>
      </c>
      <c r="K552" s="117">
        <v>0</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row>
    <row r="553" spans="1:27" x14ac:dyDescent="0.25">
      <c r="A553" s="117" t="s">
        <v>38</v>
      </c>
      <c r="B553" s="117" t="s">
        <v>10</v>
      </c>
      <c r="C553" s="117" t="s">
        <v>619</v>
      </c>
      <c r="D553" s="117">
        <v>0</v>
      </c>
      <c r="E553" s="117">
        <v>0</v>
      </c>
      <c r="F553" s="117">
        <v>0</v>
      </c>
      <c r="G553" s="117">
        <v>0</v>
      </c>
      <c r="H553" s="117">
        <v>0</v>
      </c>
      <c r="I553" s="117">
        <v>0</v>
      </c>
      <c r="J553" s="117">
        <v>0</v>
      </c>
      <c r="K553" s="117">
        <v>0</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row>
    <row r="554" spans="1:27" x14ac:dyDescent="0.25">
      <c r="A554" s="117" t="s">
        <v>38</v>
      </c>
      <c r="B554" s="117" t="s">
        <v>10</v>
      </c>
      <c r="C554" s="117" t="s">
        <v>620</v>
      </c>
      <c r="D554" s="117">
        <v>0</v>
      </c>
      <c r="E554" s="117">
        <v>0</v>
      </c>
      <c r="F554" s="117">
        <v>0</v>
      </c>
      <c r="G554" s="117">
        <v>0</v>
      </c>
      <c r="H554" s="117">
        <v>0</v>
      </c>
      <c r="I554" s="117">
        <v>0</v>
      </c>
      <c r="J554" s="117">
        <v>0</v>
      </c>
      <c r="K554" s="117">
        <v>0</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row>
    <row r="555" spans="1:27" x14ac:dyDescent="0.25">
      <c r="A555" s="117" t="s">
        <v>38</v>
      </c>
      <c r="B555" s="117" t="s">
        <v>10</v>
      </c>
      <c r="C555" s="117" t="s">
        <v>25</v>
      </c>
      <c r="D555" s="117">
        <v>0</v>
      </c>
      <c r="E555" s="117">
        <v>0</v>
      </c>
      <c r="F555" s="117">
        <v>0</v>
      </c>
      <c r="G555" s="117">
        <v>0</v>
      </c>
      <c r="H555" s="117">
        <v>0</v>
      </c>
      <c r="I555" s="117">
        <v>0</v>
      </c>
      <c r="J555" s="117">
        <v>0</v>
      </c>
      <c r="K555" s="117">
        <v>0</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row>
    <row r="556" spans="1:27" x14ac:dyDescent="0.25">
      <c r="A556" s="117" t="s">
        <v>38</v>
      </c>
      <c r="B556" s="117" t="s">
        <v>10</v>
      </c>
      <c r="C556" s="117" t="s">
        <v>615</v>
      </c>
      <c r="D556" s="117">
        <v>0</v>
      </c>
      <c r="E556" s="117">
        <v>0</v>
      </c>
      <c r="F556" s="117">
        <v>0</v>
      </c>
      <c r="G556" s="117">
        <v>0</v>
      </c>
      <c r="H556" s="117">
        <v>0</v>
      </c>
      <c r="I556" s="117">
        <v>0</v>
      </c>
      <c r="J556" s="117">
        <v>0</v>
      </c>
      <c r="K556" s="117">
        <v>0</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row>
    <row r="557" spans="1:27" x14ac:dyDescent="0.25">
      <c r="A557" s="117" t="s">
        <v>38</v>
      </c>
      <c r="B557" s="117" t="s">
        <v>617</v>
      </c>
      <c r="C557" s="117" t="s">
        <v>12</v>
      </c>
      <c r="D557" s="117">
        <v>0</v>
      </c>
      <c r="E557" s="117">
        <v>0</v>
      </c>
      <c r="F557" s="117">
        <v>0</v>
      </c>
      <c r="G557" s="117">
        <v>0</v>
      </c>
      <c r="H557" s="117">
        <v>0</v>
      </c>
      <c r="I557" s="117">
        <v>0</v>
      </c>
      <c r="J557" s="117">
        <v>0</v>
      </c>
      <c r="K557" s="117">
        <v>0</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row>
    <row r="558" spans="1:27" x14ac:dyDescent="0.25">
      <c r="A558" s="117" t="s">
        <v>38</v>
      </c>
      <c r="B558" s="117" t="s">
        <v>617</v>
      </c>
      <c r="C558" s="117" t="s">
        <v>612</v>
      </c>
      <c r="D558" s="117">
        <v>0</v>
      </c>
      <c r="E558" s="117">
        <v>0</v>
      </c>
      <c r="F558" s="117">
        <v>0</v>
      </c>
      <c r="G558" s="117">
        <v>0</v>
      </c>
      <c r="H558" s="117">
        <v>0</v>
      </c>
      <c r="I558" s="117">
        <v>0</v>
      </c>
      <c r="J558" s="117">
        <v>0</v>
      </c>
      <c r="K558" s="117">
        <v>0</v>
      </c>
      <c r="L558" s="117">
        <v>0</v>
      </c>
      <c r="M558" s="117">
        <v>0</v>
      </c>
      <c r="N558" s="117">
        <v>0</v>
      </c>
      <c r="O558" s="117">
        <v>0</v>
      </c>
      <c r="P558" s="117">
        <v>0</v>
      </c>
      <c r="Q558" s="117">
        <v>0</v>
      </c>
      <c r="R558" s="117">
        <v>0</v>
      </c>
      <c r="S558" s="117">
        <v>0</v>
      </c>
      <c r="T558" s="117">
        <v>0</v>
      </c>
      <c r="U558" s="117">
        <v>0</v>
      </c>
      <c r="V558" s="117">
        <v>0</v>
      </c>
      <c r="W558" s="117">
        <v>0</v>
      </c>
      <c r="X558" s="117">
        <v>0</v>
      </c>
      <c r="Y558" s="117">
        <v>0</v>
      </c>
      <c r="Z558" s="117">
        <v>0</v>
      </c>
      <c r="AA558" s="117">
        <v>0</v>
      </c>
    </row>
    <row r="559" spans="1:27" x14ac:dyDescent="0.25">
      <c r="A559" s="117" t="s">
        <v>38</v>
      </c>
      <c r="B559" s="117" t="s">
        <v>617</v>
      </c>
      <c r="C559" s="117" t="s">
        <v>611</v>
      </c>
      <c r="D559" s="117">
        <v>0</v>
      </c>
      <c r="E559" s="117">
        <v>0</v>
      </c>
      <c r="F559" s="117">
        <v>0</v>
      </c>
      <c r="G559" s="117">
        <v>0</v>
      </c>
      <c r="H559" s="117">
        <v>0</v>
      </c>
      <c r="I559" s="117">
        <v>0</v>
      </c>
      <c r="J559" s="117">
        <v>0</v>
      </c>
      <c r="K559" s="117">
        <v>0</v>
      </c>
      <c r="L559" s="117">
        <v>0</v>
      </c>
      <c r="M559" s="117">
        <v>0</v>
      </c>
      <c r="N559" s="117">
        <v>0</v>
      </c>
      <c r="O559" s="117">
        <v>0</v>
      </c>
      <c r="P559" s="117">
        <v>0</v>
      </c>
      <c r="Q559" s="117">
        <v>0</v>
      </c>
      <c r="R559" s="117">
        <v>0</v>
      </c>
      <c r="S559" s="117">
        <v>0</v>
      </c>
      <c r="T559" s="117">
        <v>0</v>
      </c>
      <c r="U559" s="117">
        <v>0</v>
      </c>
      <c r="V559" s="117">
        <v>0</v>
      </c>
      <c r="W559" s="117">
        <v>0</v>
      </c>
      <c r="X559" s="117">
        <v>0</v>
      </c>
      <c r="Y559" s="117">
        <v>0</v>
      </c>
      <c r="Z559" s="117">
        <v>0</v>
      </c>
      <c r="AA559" s="117">
        <v>0</v>
      </c>
    </row>
    <row r="560" spans="1:27" x14ac:dyDescent="0.25">
      <c r="A560" s="117" t="s">
        <v>38</v>
      </c>
      <c r="B560" s="117" t="s">
        <v>617</v>
      </c>
      <c r="C560" s="117" t="s">
        <v>8</v>
      </c>
      <c r="D560" s="117">
        <v>0</v>
      </c>
      <c r="E560" s="117">
        <v>0</v>
      </c>
      <c r="F560" s="117">
        <v>0</v>
      </c>
      <c r="G560" s="117">
        <v>0</v>
      </c>
      <c r="H560" s="117">
        <v>0</v>
      </c>
      <c r="I560" s="117">
        <v>0</v>
      </c>
      <c r="J560" s="117">
        <v>0</v>
      </c>
      <c r="K560" s="117">
        <v>0</v>
      </c>
      <c r="L560" s="117">
        <v>0</v>
      </c>
      <c r="M560" s="117">
        <v>0</v>
      </c>
      <c r="N560" s="117">
        <v>0</v>
      </c>
      <c r="O560" s="117">
        <v>0</v>
      </c>
      <c r="P560" s="117">
        <v>0</v>
      </c>
      <c r="Q560" s="117">
        <v>0</v>
      </c>
      <c r="R560" s="117">
        <v>0</v>
      </c>
      <c r="S560" s="117">
        <v>0</v>
      </c>
      <c r="T560" s="117">
        <v>0</v>
      </c>
      <c r="U560" s="117">
        <v>0</v>
      </c>
      <c r="V560" s="117">
        <v>0</v>
      </c>
      <c r="W560" s="117">
        <v>0</v>
      </c>
      <c r="X560" s="117">
        <v>0</v>
      </c>
      <c r="Y560" s="117">
        <v>0</v>
      </c>
      <c r="Z560" s="117">
        <v>0</v>
      </c>
      <c r="AA560" s="117">
        <v>0</v>
      </c>
    </row>
    <row r="561" spans="1:27" x14ac:dyDescent="0.25">
      <c r="A561" s="117" t="s">
        <v>38</v>
      </c>
      <c r="B561" s="117" t="s">
        <v>617</v>
      </c>
      <c r="C561" s="117" t="s">
        <v>618</v>
      </c>
      <c r="D561" s="117">
        <v>0</v>
      </c>
      <c r="E561" s="117">
        <v>0</v>
      </c>
      <c r="F561" s="117">
        <v>0</v>
      </c>
      <c r="G561" s="117">
        <v>0</v>
      </c>
      <c r="H561" s="117">
        <v>0</v>
      </c>
      <c r="I561" s="117">
        <v>0</v>
      </c>
      <c r="J561" s="117">
        <v>0</v>
      </c>
      <c r="K561" s="117">
        <v>0</v>
      </c>
      <c r="L561" s="117">
        <v>0</v>
      </c>
      <c r="M561" s="117">
        <v>0</v>
      </c>
      <c r="N561" s="117">
        <v>0</v>
      </c>
      <c r="O561" s="117">
        <v>0</v>
      </c>
      <c r="P561" s="117">
        <v>0</v>
      </c>
      <c r="Q561" s="117">
        <v>0</v>
      </c>
      <c r="R561" s="117">
        <v>0</v>
      </c>
      <c r="S561" s="117">
        <v>0</v>
      </c>
      <c r="T561" s="117">
        <v>0</v>
      </c>
      <c r="U561" s="117">
        <v>0</v>
      </c>
      <c r="V561" s="117">
        <v>0</v>
      </c>
      <c r="W561" s="117">
        <v>0</v>
      </c>
      <c r="X561" s="117">
        <v>0</v>
      </c>
      <c r="Y561" s="117">
        <v>0</v>
      </c>
      <c r="Z561" s="117">
        <v>0</v>
      </c>
      <c r="AA561" s="117">
        <v>0</v>
      </c>
    </row>
    <row r="562" spans="1:27" x14ac:dyDescent="0.25">
      <c r="A562" s="117" t="s">
        <v>38</v>
      </c>
      <c r="B562" s="117" t="s">
        <v>617</v>
      </c>
      <c r="C562" s="117" t="s">
        <v>123</v>
      </c>
      <c r="D562" s="117">
        <v>0</v>
      </c>
      <c r="E562" s="117">
        <v>0</v>
      </c>
      <c r="F562" s="117">
        <v>0</v>
      </c>
      <c r="G562" s="117">
        <v>0</v>
      </c>
      <c r="H562" s="117">
        <v>0</v>
      </c>
      <c r="I562" s="117">
        <v>0</v>
      </c>
      <c r="J562" s="117">
        <v>0</v>
      </c>
      <c r="K562" s="117">
        <v>0</v>
      </c>
      <c r="L562" s="117">
        <v>0</v>
      </c>
      <c r="M562" s="117">
        <v>0</v>
      </c>
      <c r="N562" s="117">
        <v>0</v>
      </c>
      <c r="O562" s="117">
        <v>0</v>
      </c>
      <c r="P562" s="117">
        <v>0</v>
      </c>
      <c r="Q562" s="117">
        <v>0</v>
      </c>
      <c r="R562" s="117">
        <v>0</v>
      </c>
      <c r="S562" s="117">
        <v>0</v>
      </c>
      <c r="T562" s="117">
        <v>0</v>
      </c>
      <c r="U562" s="117">
        <v>0</v>
      </c>
      <c r="V562" s="117">
        <v>0</v>
      </c>
      <c r="W562" s="117">
        <v>0</v>
      </c>
      <c r="X562" s="117">
        <v>0</v>
      </c>
      <c r="Y562" s="117">
        <v>0</v>
      </c>
      <c r="Z562" s="117">
        <v>0</v>
      </c>
      <c r="AA562" s="117">
        <v>0</v>
      </c>
    </row>
    <row r="563" spans="1:27" x14ac:dyDescent="0.25">
      <c r="A563" s="117" t="s">
        <v>38</v>
      </c>
      <c r="B563" s="117" t="s">
        <v>617</v>
      </c>
      <c r="C563" s="117" t="s">
        <v>10</v>
      </c>
      <c r="D563" s="117">
        <v>0</v>
      </c>
      <c r="E563" s="117">
        <v>0</v>
      </c>
      <c r="F563" s="117">
        <v>0</v>
      </c>
      <c r="G563" s="117">
        <v>0</v>
      </c>
      <c r="H563" s="117">
        <v>0</v>
      </c>
      <c r="I563" s="117">
        <v>0</v>
      </c>
      <c r="J563" s="117">
        <v>0</v>
      </c>
      <c r="K563" s="117">
        <v>0</v>
      </c>
      <c r="L563" s="117">
        <v>0</v>
      </c>
      <c r="M563" s="117">
        <v>0</v>
      </c>
      <c r="N563" s="117">
        <v>0</v>
      </c>
      <c r="O563" s="117">
        <v>0</v>
      </c>
      <c r="P563" s="117">
        <v>0</v>
      </c>
      <c r="Q563" s="117">
        <v>0</v>
      </c>
      <c r="R563" s="117">
        <v>0</v>
      </c>
      <c r="S563" s="117">
        <v>0</v>
      </c>
      <c r="T563" s="117">
        <v>0</v>
      </c>
      <c r="U563" s="117">
        <v>0</v>
      </c>
      <c r="V563" s="117">
        <v>0</v>
      </c>
      <c r="W563" s="117">
        <v>0</v>
      </c>
      <c r="X563" s="117">
        <v>0</v>
      </c>
      <c r="Y563" s="117">
        <v>0</v>
      </c>
      <c r="Z563" s="117">
        <v>0</v>
      </c>
      <c r="AA563" s="117">
        <v>0</v>
      </c>
    </row>
    <row r="564" spans="1:27" x14ac:dyDescent="0.25">
      <c r="A564" s="117" t="s">
        <v>38</v>
      </c>
      <c r="B564" s="117" t="s">
        <v>617</v>
      </c>
      <c r="C564" s="117" t="s">
        <v>619</v>
      </c>
      <c r="D564" s="117">
        <v>0</v>
      </c>
      <c r="E564" s="117">
        <v>0</v>
      </c>
      <c r="F564" s="117">
        <v>0</v>
      </c>
      <c r="G564" s="117">
        <v>0</v>
      </c>
      <c r="H564" s="117">
        <v>0</v>
      </c>
      <c r="I564" s="117">
        <v>0</v>
      </c>
      <c r="J564" s="117">
        <v>0</v>
      </c>
      <c r="K564" s="117">
        <v>0</v>
      </c>
      <c r="L564" s="117">
        <v>0</v>
      </c>
      <c r="M564" s="117">
        <v>0</v>
      </c>
      <c r="N564" s="117">
        <v>0</v>
      </c>
      <c r="O564" s="117">
        <v>0</v>
      </c>
      <c r="P564" s="117">
        <v>0</v>
      </c>
      <c r="Q564" s="117">
        <v>0</v>
      </c>
      <c r="R564" s="117">
        <v>0</v>
      </c>
      <c r="S564" s="117">
        <v>0</v>
      </c>
      <c r="T564" s="117">
        <v>0</v>
      </c>
      <c r="U564" s="117">
        <v>0</v>
      </c>
      <c r="V564" s="117">
        <v>0</v>
      </c>
      <c r="W564" s="117">
        <v>0</v>
      </c>
      <c r="X564" s="117">
        <v>0</v>
      </c>
      <c r="Y564" s="117">
        <v>0</v>
      </c>
      <c r="Z564" s="117">
        <v>0</v>
      </c>
      <c r="AA564" s="117">
        <v>0</v>
      </c>
    </row>
    <row r="565" spans="1:27" x14ac:dyDescent="0.25">
      <c r="A565" s="117" t="s">
        <v>38</v>
      </c>
      <c r="B565" s="117" t="s">
        <v>617</v>
      </c>
      <c r="C565" s="117" t="s">
        <v>620</v>
      </c>
      <c r="D565" s="117">
        <v>0</v>
      </c>
      <c r="E565" s="117">
        <v>0</v>
      </c>
      <c r="F565" s="117">
        <v>0</v>
      </c>
      <c r="G565" s="117">
        <v>0</v>
      </c>
      <c r="H565" s="117">
        <v>0</v>
      </c>
      <c r="I565" s="117">
        <v>0</v>
      </c>
      <c r="J565" s="117">
        <v>0</v>
      </c>
      <c r="K565" s="117">
        <v>0</v>
      </c>
      <c r="L565" s="117">
        <v>0</v>
      </c>
      <c r="M565" s="117">
        <v>0</v>
      </c>
      <c r="N565" s="117">
        <v>0</v>
      </c>
      <c r="O565" s="117">
        <v>0</v>
      </c>
      <c r="P565" s="117">
        <v>0</v>
      </c>
      <c r="Q565" s="117">
        <v>0</v>
      </c>
      <c r="R565" s="117">
        <v>0</v>
      </c>
      <c r="S565" s="117">
        <v>0</v>
      </c>
      <c r="T565" s="117">
        <v>0</v>
      </c>
      <c r="U565" s="117">
        <v>0</v>
      </c>
      <c r="V565" s="117">
        <v>0</v>
      </c>
      <c r="W565" s="117">
        <v>0</v>
      </c>
      <c r="X565" s="117">
        <v>0</v>
      </c>
      <c r="Y565" s="117">
        <v>0</v>
      </c>
      <c r="Z565" s="117">
        <v>0</v>
      </c>
      <c r="AA565" s="117">
        <v>0</v>
      </c>
    </row>
    <row r="566" spans="1:27" x14ac:dyDescent="0.25">
      <c r="A566" s="117" t="s">
        <v>38</v>
      </c>
      <c r="B566" s="117" t="s">
        <v>617</v>
      </c>
      <c r="C566" s="117" t="s">
        <v>25</v>
      </c>
      <c r="D566" s="117">
        <v>0</v>
      </c>
      <c r="E566" s="117">
        <v>0</v>
      </c>
      <c r="F566" s="117">
        <v>0</v>
      </c>
      <c r="G566" s="117">
        <v>0</v>
      </c>
      <c r="H566" s="117">
        <v>0</v>
      </c>
      <c r="I566" s="117">
        <v>0</v>
      </c>
      <c r="J566" s="117">
        <v>0</v>
      </c>
      <c r="K566" s="117">
        <v>0</v>
      </c>
      <c r="L566" s="117">
        <v>0</v>
      </c>
      <c r="M566" s="117">
        <v>0</v>
      </c>
      <c r="N566" s="117">
        <v>0</v>
      </c>
      <c r="O566" s="117">
        <v>0</v>
      </c>
      <c r="P566" s="117">
        <v>0</v>
      </c>
      <c r="Q566" s="117">
        <v>0</v>
      </c>
      <c r="R566" s="117">
        <v>0</v>
      </c>
      <c r="S566" s="117">
        <v>0</v>
      </c>
      <c r="T566" s="117">
        <v>0</v>
      </c>
      <c r="U566" s="117">
        <v>0</v>
      </c>
      <c r="V566" s="117">
        <v>0</v>
      </c>
      <c r="W566" s="117">
        <v>0</v>
      </c>
      <c r="X566" s="117">
        <v>0</v>
      </c>
      <c r="Y566" s="117">
        <v>0</v>
      </c>
      <c r="Z566" s="117">
        <v>0</v>
      </c>
      <c r="AA566" s="117">
        <v>0</v>
      </c>
    </row>
    <row r="567" spans="1:27" x14ac:dyDescent="0.25">
      <c r="A567" s="117" t="s">
        <v>38</v>
      </c>
      <c r="B567" s="117" t="s">
        <v>617</v>
      </c>
      <c r="C567" s="117" t="s">
        <v>615</v>
      </c>
      <c r="D567" s="117">
        <v>0</v>
      </c>
      <c r="E567" s="117">
        <v>0</v>
      </c>
      <c r="F567" s="117">
        <v>0</v>
      </c>
      <c r="G567" s="117">
        <v>0</v>
      </c>
      <c r="H567" s="117">
        <v>0</v>
      </c>
      <c r="I567" s="117">
        <v>0</v>
      </c>
      <c r="J567" s="117">
        <v>0</v>
      </c>
      <c r="K567" s="117">
        <v>0</v>
      </c>
      <c r="L567" s="117">
        <v>0</v>
      </c>
      <c r="M567" s="117">
        <v>0</v>
      </c>
      <c r="N567" s="117">
        <v>0</v>
      </c>
      <c r="O567" s="117">
        <v>0</v>
      </c>
      <c r="P567" s="117">
        <v>0</v>
      </c>
      <c r="Q567" s="117">
        <v>0</v>
      </c>
      <c r="R567" s="117">
        <v>0</v>
      </c>
      <c r="S567" s="117">
        <v>0</v>
      </c>
      <c r="T567" s="117">
        <v>0</v>
      </c>
      <c r="U567" s="117">
        <v>0</v>
      </c>
      <c r="V567" s="117">
        <v>0</v>
      </c>
      <c r="W567" s="117">
        <v>0</v>
      </c>
      <c r="X567" s="117">
        <v>0</v>
      </c>
      <c r="Y567" s="117">
        <v>0</v>
      </c>
      <c r="Z567" s="117">
        <v>0</v>
      </c>
      <c r="AA567" s="117">
        <v>0</v>
      </c>
    </row>
    <row r="568" spans="1:27" x14ac:dyDescent="0.25">
      <c r="A568" s="117" t="s">
        <v>38</v>
      </c>
      <c r="B568" s="117" t="s">
        <v>613</v>
      </c>
      <c r="C568" s="117" t="s">
        <v>12</v>
      </c>
      <c r="D568" s="117">
        <v>0</v>
      </c>
      <c r="E568" s="117">
        <v>0</v>
      </c>
      <c r="F568" s="117">
        <v>0</v>
      </c>
      <c r="G568" s="117">
        <v>0</v>
      </c>
      <c r="H568" s="117">
        <v>0</v>
      </c>
      <c r="I568" s="117">
        <v>0</v>
      </c>
      <c r="J568" s="117">
        <v>0</v>
      </c>
      <c r="K568" s="117">
        <v>0</v>
      </c>
      <c r="L568" s="117">
        <v>0</v>
      </c>
      <c r="M568" s="117">
        <v>0</v>
      </c>
      <c r="N568" s="117">
        <v>0</v>
      </c>
      <c r="O568" s="117">
        <v>0</v>
      </c>
      <c r="P568" s="117">
        <v>0</v>
      </c>
      <c r="Q568" s="117">
        <v>0</v>
      </c>
      <c r="R568" s="117">
        <v>0</v>
      </c>
      <c r="S568" s="117">
        <v>0</v>
      </c>
      <c r="T568" s="117">
        <v>0</v>
      </c>
      <c r="U568" s="117">
        <v>0</v>
      </c>
      <c r="V568" s="117">
        <v>0</v>
      </c>
      <c r="W568" s="117">
        <v>0</v>
      </c>
      <c r="X568" s="117">
        <v>0</v>
      </c>
      <c r="Y568" s="117">
        <v>0</v>
      </c>
      <c r="Z568" s="117">
        <v>0</v>
      </c>
      <c r="AA568" s="117">
        <v>0</v>
      </c>
    </row>
    <row r="569" spans="1:27" x14ac:dyDescent="0.25">
      <c r="A569" s="117" t="s">
        <v>38</v>
      </c>
      <c r="B569" s="117" t="s">
        <v>613</v>
      </c>
      <c r="C569" s="117" t="s">
        <v>612</v>
      </c>
      <c r="D569" s="117">
        <v>0</v>
      </c>
      <c r="E569" s="117">
        <v>0</v>
      </c>
      <c r="F569" s="117">
        <v>0</v>
      </c>
      <c r="G569" s="117">
        <v>0</v>
      </c>
      <c r="H569" s="117">
        <v>0</v>
      </c>
      <c r="I569" s="117">
        <v>0</v>
      </c>
      <c r="J569" s="117">
        <v>0</v>
      </c>
      <c r="K569" s="117">
        <v>0</v>
      </c>
      <c r="L569" s="117">
        <v>0</v>
      </c>
      <c r="M569" s="117">
        <v>0</v>
      </c>
      <c r="N569" s="117">
        <v>0</v>
      </c>
      <c r="O569" s="117">
        <v>0</v>
      </c>
      <c r="P569" s="117">
        <v>0</v>
      </c>
      <c r="Q569" s="117">
        <v>0</v>
      </c>
      <c r="R569" s="117">
        <v>0</v>
      </c>
      <c r="S569" s="117">
        <v>0</v>
      </c>
      <c r="T569" s="117">
        <v>0</v>
      </c>
      <c r="U569" s="117">
        <v>0</v>
      </c>
      <c r="V569" s="117">
        <v>0</v>
      </c>
      <c r="W569" s="117">
        <v>0</v>
      </c>
      <c r="X569" s="117">
        <v>0</v>
      </c>
      <c r="Y569" s="117">
        <v>0</v>
      </c>
      <c r="Z569" s="117">
        <v>0</v>
      </c>
      <c r="AA569" s="117">
        <v>0</v>
      </c>
    </row>
    <row r="570" spans="1:27" x14ac:dyDescent="0.25">
      <c r="A570" s="117" t="s">
        <v>38</v>
      </c>
      <c r="B570" s="117" t="s">
        <v>613</v>
      </c>
      <c r="C570" s="117" t="s">
        <v>611</v>
      </c>
      <c r="D570" s="117">
        <v>0</v>
      </c>
      <c r="E570" s="117">
        <v>0</v>
      </c>
      <c r="F570" s="117">
        <v>0</v>
      </c>
      <c r="G570" s="117">
        <v>0</v>
      </c>
      <c r="H570" s="117">
        <v>0</v>
      </c>
      <c r="I570" s="117">
        <v>0</v>
      </c>
      <c r="J570" s="117">
        <v>0</v>
      </c>
      <c r="K570" s="117">
        <v>0</v>
      </c>
      <c r="L570" s="117">
        <v>0</v>
      </c>
      <c r="M570" s="117">
        <v>0</v>
      </c>
      <c r="N570" s="117">
        <v>0</v>
      </c>
      <c r="O570" s="117">
        <v>0</v>
      </c>
      <c r="P570" s="117">
        <v>0</v>
      </c>
      <c r="Q570" s="117">
        <v>0</v>
      </c>
      <c r="R570" s="117">
        <v>0</v>
      </c>
      <c r="S570" s="117">
        <v>0</v>
      </c>
      <c r="T570" s="117">
        <v>0</v>
      </c>
      <c r="U570" s="117">
        <v>0</v>
      </c>
      <c r="V570" s="117">
        <v>0</v>
      </c>
      <c r="W570" s="117">
        <v>0</v>
      </c>
      <c r="X570" s="117">
        <v>0</v>
      </c>
      <c r="Y570" s="117">
        <v>0</v>
      </c>
      <c r="Z570" s="117">
        <v>0</v>
      </c>
      <c r="AA570" s="117">
        <v>0</v>
      </c>
    </row>
    <row r="571" spans="1:27" x14ac:dyDescent="0.25">
      <c r="A571" s="117" t="s">
        <v>38</v>
      </c>
      <c r="B571" s="117" t="s">
        <v>613</v>
      </c>
      <c r="C571" s="117" t="s">
        <v>8</v>
      </c>
      <c r="D571" s="117">
        <v>0</v>
      </c>
      <c r="E571" s="117">
        <v>0</v>
      </c>
      <c r="F571" s="117">
        <v>0</v>
      </c>
      <c r="G571" s="117">
        <v>0</v>
      </c>
      <c r="H571" s="117">
        <v>0</v>
      </c>
      <c r="I571" s="117">
        <v>0</v>
      </c>
      <c r="J571" s="117">
        <v>0</v>
      </c>
      <c r="K571" s="117">
        <v>0</v>
      </c>
      <c r="L571" s="117">
        <v>0</v>
      </c>
      <c r="M571" s="117">
        <v>0</v>
      </c>
      <c r="N571" s="117">
        <v>0</v>
      </c>
      <c r="O571" s="117">
        <v>0</v>
      </c>
      <c r="P571" s="117">
        <v>0</v>
      </c>
      <c r="Q571" s="117">
        <v>0</v>
      </c>
      <c r="R571" s="117">
        <v>0</v>
      </c>
      <c r="S571" s="117">
        <v>0</v>
      </c>
      <c r="T571" s="117">
        <v>0</v>
      </c>
      <c r="U571" s="117">
        <v>0</v>
      </c>
      <c r="V571" s="117">
        <v>0</v>
      </c>
      <c r="W571" s="117">
        <v>0</v>
      </c>
      <c r="X571" s="117">
        <v>0</v>
      </c>
      <c r="Y571" s="117">
        <v>0</v>
      </c>
      <c r="Z571" s="117">
        <v>0</v>
      </c>
      <c r="AA571" s="117">
        <v>0</v>
      </c>
    </row>
    <row r="572" spans="1:27" x14ac:dyDescent="0.25">
      <c r="A572" s="117" t="s">
        <v>38</v>
      </c>
      <c r="B572" s="117" t="s">
        <v>613</v>
      </c>
      <c r="C572" s="117" t="s">
        <v>618</v>
      </c>
      <c r="D572" s="117">
        <v>0</v>
      </c>
      <c r="E572" s="117">
        <v>0</v>
      </c>
      <c r="F572" s="117">
        <v>0</v>
      </c>
      <c r="G572" s="117">
        <v>0</v>
      </c>
      <c r="H572" s="117">
        <v>0</v>
      </c>
      <c r="I572" s="117">
        <v>0</v>
      </c>
      <c r="J572" s="117">
        <v>0</v>
      </c>
      <c r="K572" s="117">
        <v>0</v>
      </c>
      <c r="L572" s="117">
        <v>0</v>
      </c>
      <c r="M572" s="117">
        <v>0</v>
      </c>
      <c r="N572" s="117">
        <v>0</v>
      </c>
      <c r="O572" s="117">
        <v>0</v>
      </c>
      <c r="P572" s="117">
        <v>0</v>
      </c>
      <c r="Q572" s="117">
        <v>0</v>
      </c>
      <c r="R572" s="117">
        <v>0</v>
      </c>
      <c r="S572" s="117">
        <v>0</v>
      </c>
      <c r="T572" s="117">
        <v>0</v>
      </c>
      <c r="U572" s="117">
        <v>0</v>
      </c>
      <c r="V572" s="117">
        <v>0</v>
      </c>
      <c r="W572" s="117">
        <v>0</v>
      </c>
      <c r="X572" s="117">
        <v>0</v>
      </c>
      <c r="Y572" s="117">
        <v>0</v>
      </c>
      <c r="Z572" s="117">
        <v>0</v>
      </c>
      <c r="AA572" s="117">
        <v>0</v>
      </c>
    </row>
    <row r="573" spans="1:27" x14ac:dyDescent="0.25">
      <c r="A573" s="117" t="s">
        <v>38</v>
      </c>
      <c r="B573" s="117" t="s">
        <v>613</v>
      </c>
      <c r="C573" s="117" t="s">
        <v>123</v>
      </c>
      <c r="D573" s="117">
        <v>0</v>
      </c>
      <c r="E573" s="117">
        <v>0</v>
      </c>
      <c r="F573" s="117">
        <v>0</v>
      </c>
      <c r="G573" s="117">
        <v>0</v>
      </c>
      <c r="H573" s="117">
        <v>0</v>
      </c>
      <c r="I573" s="117">
        <v>0</v>
      </c>
      <c r="J573" s="117">
        <v>0</v>
      </c>
      <c r="K573" s="117">
        <v>0</v>
      </c>
      <c r="L573" s="117">
        <v>0</v>
      </c>
      <c r="M573" s="117">
        <v>0</v>
      </c>
      <c r="N573" s="117">
        <v>0</v>
      </c>
      <c r="O573" s="117">
        <v>0</v>
      </c>
      <c r="P573" s="117">
        <v>0</v>
      </c>
      <c r="Q573" s="117">
        <v>0</v>
      </c>
      <c r="R573" s="117">
        <v>0</v>
      </c>
      <c r="S573" s="117">
        <v>0</v>
      </c>
      <c r="T573" s="117">
        <v>0</v>
      </c>
      <c r="U573" s="117">
        <v>0</v>
      </c>
      <c r="V573" s="117">
        <v>0</v>
      </c>
      <c r="W573" s="117">
        <v>0</v>
      </c>
      <c r="X573" s="117">
        <v>0</v>
      </c>
      <c r="Y573" s="117">
        <v>0</v>
      </c>
      <c r="Z573" s="117">
        <v>0</v>
      </c>
      <c r="AA573" s="117">
        <v>0</v>
      </c>
    </row>
    <row r="574" spans="1:27" x14ac:dyDescent="0.25">
      <c r="A574" s="117" t="s">
        <v>38</v>
      </c>
      <c r="B574" s="117" t="s">
        <v>613</v>
      </c>
      <c r="C574" s="117" t="s">
        <v>10</v>
      </c>
      <c r="D574" s="117">
        <v>0</v>
      </c>
      <c r="E574" s="117">
        <v>0</v>
      </c>
      <c r="F574" s="117">
        <v>0</v>
      </c>
      <c r="G574" s="117">
        <v>0</v>
      </c>
      <c r="H574" s="117">
        <v>0</v>
      </c>
      <c r="I574" s="117">
        <v>0</v>
      </c>
      <c r="J574" s="117">
        <v>0</v>
      </c>
      <c r="K574" s="117">
        <v>0</v>
      </c>
      <c r="L574" s="117">
        <v>0</v>
      </c>
      <c r="M574" s="117">
        <v>0</v>
      </c>
      <c r="N574" s="117">
        <v>0</v>
      </c>
      <c r="O574" s="117">
        <v>0</v>
      </c>
      <c r="P574" s="117">
        <v>0</v>
      </c>
      <c r="Q574" s="117">
        <v>0</v>
      </c>
      <c r="R574" s="117">
        <v>0</v>
      </c>
      <c r="S574" s="117">
        <v>0</v>
      </c>
      <c r="T574" s="117">
        <v>0</v>
      </c>
      <c r="U574" s="117">
        <v>0</v>
      </c>
      <c r="V574" s="117">
        <v>0</v>
      </c>
      <c r="W574" s="117">
        <v>0</v>
      </c>
      <c r="X574" s="117">
        <v>0</v>
      </c>
      <c r="Y574" s="117">
        <v>0</v>
      </c>
      <c r="Z574" s="117">
        <v>0</v>
      </c>
      <c r="AA574" s="117">
        <v>0</v>
      </c>
    </row>
    <row r="575" spans="1:27" x14ac:dyDescent="0.25">
      <c r="A575" s="117" t="s">
        <v>38</v>
      </c>
      <c r="B575" s="117" t="s">
        <v>613</v>
      </c>
      <c r="C575" s="117" t="s">
        <v>619</v>
      </c>
      <c r="D575" s="117">
        <v>0</v>
      </c>
      <c r="E575" s="117">
        <v>0</v>
      </c>
      <c r="F575" s="117">
        <v>0</v>
      </c>
      <c r="G575" s="117">
        <v>0</v>
      </c>
      <c r="H575" s="117">
        <v>0</v>
      </c>
      <c r="I575" s="117">
        <v>0</v>
      </c>
      <c r="J575" s="117">
        <v>0</v>
      </c>
      <c r="K575" s="117">
        <v>0</v>
      </c>
      <c r="L575" s="117">
        <v>0</v>
      </c>
      <c r="M575" s="117">
        <v>0</v>
      </c>
      <c r="N575" s="117">
        <v>0</v>
      </c>
      <c r="O575" s="117">
        <v>0</v>
      </c>
      <c r="P575" s="117">
        <v>0</v>
      </c>
      <c r="Q575" s="117">
        <v>0</v>
      </c>
      <c r="R575" s="117">
        <v>0</v>
      </c>
      <c r="S575" s="117">
        <v>0</v>
      </c>
      <c r="T575" s="117">
        <v>0</v>
      </c>
      <c r="U575" s="117">
        <v>0</v>
      </c>
      <c r="V575" s="117">
        <v>0</v>
      </c>
      <c r="W575" s="117">
        <v>0</v>
      </c>
      <c r="X575" s="117">
        <v>0</v>
      </c>
      <c r="Y575" s="117">
        <v>0</v>
      </c>
      <c r="Z575" s="117">
        <v>0</v>
      </c>
      <c r="AA575" s="117">
        <v>0</v>
      </c>
    </row>
    <row r="576" spans="1:27" x14ac:dyDescent="0.25">
      <c r="A576" s="117" t="s">
        <v>38</v>
      </c>
      <c r="B576" s="117" t="s">
        <v>613</v>
      </c>
      <c r="C576" s="117" t="s">
        <v>620</v>
      </c>
      <c r="D576" s="117">
        <v>0</v>
      </c>
      <c r="E576" s="117">
        <v>0</v>
      </c>
      <c r="F576" s="117">
        <v>0</v>
      </c>
      <c r="G576" s="117">
        <v>0</v>
      </c>
      <c r="H576" s="117">
        <v>0</v>
      </c>
      <c r="I576" s="117">
        <v>0</v>
      </c>
      <c r="J576" s="117">
        <v>0</v>
      </c>
      <c r="K576" s="117">
        <v>0</v>
      </c>
      <c r="L576" s="117">
        <v>0</v>
      </c>
      <c r="M576" s="117">
        <v>0</v>
      </c>
      <c r="N576" s="117">
        <v>0</v>
      </c>
      <c r="O576" s="117">
        <v>0</v>
      </c>
      <c r="P576" s="117">
        <v>0</v>
      </c>
      <c r="Q576" s="117">
        <v>0</v>
      </c>
      <c r="R576" s="117">
        <v>0</v>
      </c>
      <c r="S576" s="117">
        <v>0</v>
      </c>
      <c r="T576" s="117">
        <v>0</v>
      </c>
      <c r="U576" s="117">
        <v>0</v>
      </c>
      <c r="V576" s="117">
        <v>0</v>
      </c>
      <c r="W576" s="117">
        <v>0</v>
      </c>
      <c r="X576" s="117">
        <v>0</v>
      </c>
      <c r="Y576" s="117">
        <v>0</v>
      </c>
      <c r="Z576" s="117">
        <v>0</v>
      </c>
      <c r="AA576" s="117">
        <v>0</v>
      </c>
    </row>
    <row r="577" spans="1:27" x14ac:dyDescent="0.25">
      <c r="A577" s="117" t="s">
        <v>38</v>
      </c>
      <c r="B577" s="117" t="s">
        <v>613</v>
      </c>
      <c r="C577" s="117" t="s">
        <v>25</v>
      </c>
      <c r="D577" s="117">
        <v>0</v>
      </c>
      <c r="E577" s="117">
        <v>0</v>
      </c>
      <c r="F577" s="117">
        <v>0</v>
      </c>
      <c r="G577" s="117">
        <v>0</v>
      </c>
      <c r="H577" s="117">
        <v>0</v>
      </c>
      <c r="I577" s="117">
        <v>0</v>
      </c>
      <c r="J577" s="117">
        <v>0</v>
      </c>
      <c r="K577" s="117">
        <v>0</v>
      </c>
      <c r="L577" s="117">
        <v>0</v>
      </c>
      <c r="M577" s="117">
        <v>0</v>
      </c>
      <c r="N577" s="117">
        <v>0</v>
      </c>
      <c r="O577" s="117">
        <v>0</v>
      </c>
      <c r="P577" s="117">
        <v>0</v>
      </c>
      <c r="Q577" s="117">
        <v>0</v>
      </c>
      <c r="R577" s="117">
        <v>0</v>
      </c>
      <c r="S577" s="117">
        <v>0</v>
      </c>
      <c r="T577" s="117">
        <v>0</v>
      </c>
      <c r="U577" s="117">
        <v>0</v>
      </c>
      <c r="V577" s="117">
        <v>0</v>
      </c>
      <c r="W577" s="117">
        <v>0</v>
      </c>
      <c r="X577" s="117">
        <v>0</v>
      </c>
      <c r="Y577" s="117">
        <v>0</v>
      </c>
      <c r="Z577" s="117">
        <v>0</v>
      </c>
      <c r="AA577" s="117">
        <v>0</v>
      </c>
    </row>
    <row r="578" spans="1:27" x14ac:dyDescent="0.25">
      <c r="A578" s="117" t="s">
        <v>38</v>
      </c>
      <c r="B578" s="117" t="s">
        <v>613</v>
      </c>
      <c r="C578" s="117" t="s">
        <v>615</v>
      </c>
      <c r="D578" s="117">
        <v>0</v>
      </c>
      <c r="E578" s="117">
        <v>0</v>
      </c>
      <c r="F578" s="117">
        <v>0</v>
      </c>
      <c r="G578" s="117">
        <v>0</v>
      </c>
      <c r="H578" s="117">
        <v>0</v>
      </c>
      <c r="I578" s="117">
        <v>0</v>
      </c>
      <c r="J578" s="117">
        <v>0</v>
      </c>
      <c r="K578" s="117">
        <v>0</v>
      </c>
      <c r="L578" s="117">
        <v>0</v>
      </c>
      <c r="M578" s="117">
        <v>0</v>
      </c>
      <c r="N578" s="117">
        <v>0</v>
      </c>
      <c r="O578" s="117">
        <v>0</v>
      </c>
      <c r="P578" s="117">
        <v>0</v>
      </c>
      <c r="Q578" s="117">
        <v>0</v>
      </c>
      <c r="R578" s="117">
        <v>0</v>
      </c>
      <c r="S578" s="117">
        <v>0</v>
      </c>
      <c r="T578" s="117">
        <v>0</v>
      </c>
      <c r="U578" s="117">
        <v>0</v>
      </c>
      <c r="V578" s="117">
        <v>0</v>
      </c>
      <c r="W578" s="117">
        <v>0</v>
      </c>
      <c r="X578" s="117">
        <v>0</v>
      </c>
      <c r="Y578" s="117">
        <v>0</v>
      </c>
      <c r="Z578" s="117">
        <v>0</v>
      </c>
      <c r="AA578" s="117">
        <v>0</v>
      </c>
    </row>
    <row r="579" spans="1:27" x14ac:dyDescent="0.25">
      <c r="A579" s="117" t="s">
        <v>38</v>
      </c>
      <c r="B579" s="117" t="s">
        <v>8</v>
      </c>
      <c r="C579" s="117" t="s">
        <v>12</v>
      </c>
      <c r="D579" s="117">
        <v>0</v>
      </c>
      <c r="E579" s="117">
        <v>0</v>
      </c>
      <c r="F579" s="117">
        <v>0</v>
      </c>
      <c r="G579" s="117">
        <v>0</v>
      </c>
      <c r="H579" s="117">
        <v>0</v>
      </c>
      <c r="I579" s="117">
        <v>0</v>
      </c>
      <c r="J579" s="117">
        <v>0</v>
      </c>
      <c r="K579" s="117">
        <v>0</v>
      </c>
      <c r="L579" s="117">
        <v>0</v>
      </c>
      <c r="M579" s="117">
        <v>0</v>
      </c>
      <c r="N579" s="117">
        <v>0</v>
      </c>
      <c r="O579" s="117">
        <v>0</v>
      </c>
      <c r="P579" s="117">
        <v>0</v>
      </c>
      <c r="Q579" s="117">
        <v>0</v>
      </c>
      <c r="R579" s="117">
        <v>0</v>
      </c>
      <c r="S579" s="117">
        <v>0</v>
      </c>
      <c r="T579" s="117">
        <v>0</v>
      </c>
      <c r="U579" s="117">
        <v>0</v>
      </c>
      <c r="V579" s="117">
        <v>0</v>
      </c>
      <c r="W579" s="117">
        <v>0</v>
      </c>
      <c r="X579" s="117">
        <v>0</v>
      </c>
      <c r="Y579" s="117">
        <v>0</v>
      </c>
      <c r="Z579" s="117">
        <v>0</v>
      </c>
      <c r="AA579" s="117">
        <v>0</v>
      </c>
    </row>
    <row r="580" spans="1:27" x14ac:dyDescent="0.25">
      <c r="A580" s="117" t="s">
        <v>38</v>
      </c>
      <c r="B580" s="117" t="s">
        <v>8</v>
      </c>
      <c r="C580" s="117" t="s">
        <v>612</v>
      </c>
      <c r="D580" s="117">
        <v>0</v>
      </c>
      <c r="E580" s="117">
        <v>0</v>
      </c>
      <c r="F580" s="117">
        <v>0</v>
      </c>
      <c r="G580" s="117">
        <v>0</v>
      </c>
      <c r="H580" s="117">
        <v>0</v>
      </c>
      <c r="I580" s="117">
        <v>0</v>
      </c>
      <c r="J580" s="117">
        <v>0</v>
      </c>
      <c r="K580" s="117">
        <v>0</v>
      </c>
      <c r="L580" s="117">
        <v>0</v>
      </c>
      <c r="M580" s="117">
        <v>0</v>
      </c>
      <c r="N580" s="117">
        <v>0</v>
      </c>
      <c r="O580" s="117">
        <v>0</v>
      </c>
      <c r="P580" s="117">
        <v>0</v>
      </c>
      <c r="Q580" s="117">
        <v>0</v>
      </c>
      <c r="R580" s="117">
        <v>0</v>
      </c>
      <c r="S580" s="117">
        <v>0</v>
      </c>
      <c r="T580" s="117">
        <v>0</v>
      </c>
      <c r="U580" s="117">
        <v>0</v>
      </c>
      <c r="V580" s="117">
        <v>0</v>
      </c>
      <c r="W580" s="117">
        <v>0</v>
      </c>
      <c r="X580" s="117">
        <v>0</v>
      </c>
      <c r="Y580" s="117">
        <v>0</v>
      </c>
      <c r="Z580" s="117">
        <v>0</v>
      </c>
      <c r="AA580" s="117">
        <v>0</v>
      </c>
    </row>
    <row r="581" spans="1:27" x14ac:dyDescent="0.25">
      <c r="A581" s="117" t="s">
        <v>38</v>
      </c>
      <c r="B581" s="117" t="s">
        <v>8</v>
      </c>
      <c r="C581" s="117" t="s">
        <v>611</v>
      </c>
      <c r="D581" s="117">
        <v>0</v>
      </c>
      <c r="E581" s="117">
        <v>0</v>
      </c>
      <c r="F581" s="117">
        <v>0</v>
      </c>
      <c r="G581" s="117">
        <v>0</v>
      </c>
      <c r="H581" s="117">
        <v>0</v>
      </c>
      <c r="I581" s="117">
        <v>0</v>
      </c>
      <c r="J581" s="117">
        <v>0</v>
      </c>
      <c r="K581" s="117">
        <v>0</v>
      </c>
      <c r="L581" s="117">
        <v>0</v>
      </c>
      <c r="M581" s="117">
        <v>0</v>
      </c>
      <c r="N581" s="117">
        <v>0</v>
      </c>
      <c r="O581" s="117">
        <v>0</v>
      </c>
      <c r="P581" s="117">
        <v>0</v>
      </c>
      <c r="Q581" s="117">
        <v>0</v>
      </c>
      <c r="R581" s="117">
        <v>0</v>
      </c>
      <c r="S581" s="117">
        <v>0</v>
      </c>
      <c r="T581" s="117">
        <v>0</v>
      </c>
      <c r="U581" s="117">
        <v>0</v>
      </c>
      <c r="V581" s="117">
        <v>0</v>
      </c>
      <c r="W581" s="117">
        <v>0</v>
      </c>
      <c r="X581" s="117">
        <v>0</v>
      </c>
      <c r="Y581" s="117">
        <v>0</v>
      </c>
      <c r="Z581" s="117">
        <v>0</v>
      </c>
      <c r="AA581" s="117">
        <v>0</v>
      </c>
    </row>
    <row r="582" spans="1:27" x14ac:dyDescent="0.25">
      <c r="A582" s="117" t="s">
        <v>38</v>
      </c>
      <c r="B582" s="117" t="s">
        <v>8</v>
      </c>
      <c r="C582" s="117" t="s">
        <v>8</v>
      </c>
      <c r="D582" s="117">
        <v>0</v>
      </c>
      <c r="E582" s="117">
        <v>0</v>
      </c>
      <c r="F582" s="117">
        <v>0</v>
      </c>
      <c r="G582" s="117">
        <v>0</v>
      </c>
      <c r="H582" s="117">
        <v>0</v>
      </c>
      <c r="I582" s="117">
        <v>0</v>
      </c>
      <c r="J582" s="117">
        <v>0</v>
      </c>
      <c r="K582" s="117">
        <v>0</v>
      </c>
      <c r="L582" s="117">
        <v>0</v>
      </c>
      <c r="M582" s="117">
        <v>0</v>
      </c>
      <c r="N582" s="117">
        <v>0</v>
      </c>
      <c r="O582" s="117">
        <v>0</v>
      </c>
      <c r="P582" s="117">
        <v>0</v>
      </c>
      <c r="Q582" s="117">
        <v>0</v>
      </c>
      <c r="R582" s="117">
        <v>0</v>
      </c>
      <c r="S582" s="117">
        <v>0</v>
      </c>
      <c r="T582" s="117">
        <v>0</v>
      </c>
      <c r="U582" s="117">
        <v>0</v>
      </c>
      <c r="V582" s="117">
        <v>0</v>
      </c>
      <c r="W582" s="117">
        <v>0</v>
      </c>
      <c r="X582" s="117">
        <v>0</v>
      </c>
      <c r="Y582" s="117">
        <v>0</v>
      </c>
      <c r="Z582" s="117">
        <v>0</v>
      </c>
      <c r="AA582" s="117">
        <v>0</v>
      </c>
    </row>
    <row r="583" spans="1:27" x14ac:dyDescent="0.25">
      <c r="A583" s="117" t="s">
        <v>38</v>
      </c>
      <c r="B583" s="117" t="s">
        <v>8</v>
      </c>
      <c r="C583" s="117" t="s">
        <v>618</v>
      </c>
      <c r="D583" s="117">
        <v>0</v>
      </c>
      <c r="E583" s="117">
        <v>0</v>
      </c>
      <c r="F583" s="117">
        <v>0</v>
      </c>
      <c r="G583" s="117">
        <v>0</v>
      </c>
      <c r="H583" s="117">
        <v>0</v>
      </c>
      <c r="I583" s="117">
        <v>0</v>
      </c>
      <c r="J583" s="117">
        <v>0</v>
      </c>
      <c r="K583" s="117">
        <v>0</v>
      </c>
      <c r="L583" s="117">
        <v>0</v>
      </c>
      <c r="M583" s="117">
        <v>0</v>
      </c>
      <c r="N583" s="117">
        <v>0</v>
      </c>
      <c r="O583" s="117">
        <v>0</v>
      </c>
      <c r="P583" s="117">
        <v>0</v>
      </c>
      <c r="Q583" s="117">
        <v>0</v>
      </c>
      <c r="R583" s="117">
        <v>0</v>
      </c>
      <c r="S583" s="117">
        <v>0</v>
      </c>
      <c r="T583" s="117">
        <v>0</v>
      </c>
      <c r="U583" s="117">
        <v>0</v>
      </c>
      <c r="V583" s="117">
        <v>0</v>
      </c>
      <c r="W583" s="117">
        <v>0</v>
      </c>
      <c r="X583" s="117">
        <v>0</v>
      </c>
      <c r="Y583" s="117">
        <v>0</v>
      </c>
      <c r="Z583" s="117">
        <v>0</v>
      </c>
      <c r="AA583" s="117">
        <v>0</v>
      </c>
    </row>
    <row r="584" spans="1:27" x14ac:dyDescent="0.25">
      <c r="A584" s="117" t="s">
        <v>38</v>
      </c>
      <c r="B584" s="117" t="s">
        <v>8</v>
      </c>
      <c r="C584" s="117" t="s">
        <v>123</v>
      </c>
      <c r="D584" s="117">
        <v>0</v>
      </c>
      <c r="E584" s="117">
        <v>0</v>
      </c>
      <c r="F584" s="117">
        <v>0</v>
      </c>
      <c r="G584" s="117">
        <v>0</v>
      </c>
      <c r="H584" s="117">
        <v>0</v>
      </c>
      <c r="I584" s="117">
        <v>0</v>
      </c>
      <c r="J584" s="117">
        <v>0</v>
      </c>
      <c r="K584" s="117">
        <v>0</v>
      </c>
      <c r="L584" s="117">
        <v>0</v>
      </c>
      <c r="M584" s="117">
        <v>0</v>
      </c>
      <c r="N584" s="117">
        <v>0</v>
      </c>
      <c r="O584" s="117">
        <v>0</v>
      </c>
      <c r="P584" s="117">
        <v>0</v>
      </c>
      <c r="Q584" s="117">
        <v>0</v>
      </c>
      <c r="R584" s="117">
        <v>0</v>
      </c>
      <c r="S584" s="117">
        <v>0</v>
      </c>
      <c r="T584" s="117">
        <v>0</v>
      </c>
      <c r="U584" s="117">
        <v>0</v>
      </c>
      <c r="V584" s="117">
        <v>0</v>
      </c>
      <c r="W584" s="117">
        <v>0</v>
      </c>
      <c r="X584" s="117">
        <v>0</v>
      </c>
      <c r="Y584" s="117">
        <v>0</v>
      </c>
      <c r="Z584" s="117">
        <v>0</v>
      </c>
      <c r="AA584" s="117">
        <v>0</v>
      </c>
    </row>
    <row r="585" spans="1:27" x14ac:dyDescent="0.25">
      <c r="A585" s="117" t="s">
        <v>38</v>
      </c>
      <c r="B585" s="117" t="s">
        <v>8</v>
      </c>
      <c r="C585" s="117" t="s">
        <v>10</v>
      </c>
      <c r="D585" s="117">
        <v>0</v>
      </c>
      <c r="E585" s="117">
        <v>0</v>
      </c>
      <c r="F585" s="117">
        <v>0</v>
      </c>
      <c r="G585" s="117">
        <v>0</v>
      </c>
      <c r="H585" s="117">
        <v>0</v>
      </c>
      <c r="I585" s="117">
        <v>0</v>
      </c>
      <c r="J585" s="117">
        <v>0</v>
      </c>
      <c r="K585" s="117">
        <v>0</v>
      </c>
      <c r="L585" s="117">
        <v>0</v>
      </c>
      <c r="M585" s="117">
        <v>0</v>
      </c>
      <c r="N585" s="117">
        <v>0</v>
      </c>
      <c r="O585" s="117">
        <v>0</v>
      </c>
      <c r="P585" s="117">
        <v>0</v>
      </c>
      <c r="Q585" s="117">
        <v>0</v>
      </c>
      <c r="R585" s="117">
        <v>0</v>
      </c>
      <c r="S585" s="117">
        <v>0</v>
      </c>
      <c r="T585" s="117">
        <v>0</v>
      </c>
      <c r="U585" s="117">
        <v>0</v>
      </c>
      <c r="V585" s="117">
        <v>0</v>
      </c>
      <c r="W585" s="117">
        <v>0</v>
      </c>
      <c r="X585" s="117">
        <v>0</v>
      </c>
      <c r="Y585" s="117">
        <v>0</v>
      </c>
      <c r="Z585" s="117">
        <v>0</v>
      </c>
      <c r="AA585" s="117">
        <v>0</v>
      </c>
    </row>
    <row r="586" spans="1:27" x14ac:dyDescent="0.25">
      <c r="A586" s="117" t="s">
        <v>38</v>
      </c>
      <c r="B586" s="117" t="s">
        <v>8</v>
      </c>
      <c r="C586" s="117" t="s">
        <v>619</v>
      </c>
      <c r="D586" s="117">
        <v>0</v>
      </c>
      <c r="E586" s="117">
        <v>0</v>
      </c>
      <c r="F586" s="117">
        <v>0</v>
      </c>
      <c r="G586" s="117">
        <v>0</v>
      </c>
      <c r="H586" s="117">
        <v>0</v>
      </c>
      <c r="I586" s="117">
        <v>0</v>
      </c>
      <c r="J586" s="117">
        <v>0</v>
      </c>
      <c r="K586" s="117">
        <v>0</v>
      </c>
      <c r="L586" s="117">
        <v>0</v>
      </c>
      <c r="M586" s="117">
        <v>0</v>
      </c>
      <c r="N586" s="117">
        <v>0</v>
      </c>
      <c r="O586" s="117">
        <v>0</v>
      </c>
      <c r="P586" s="117">
        <v>0</v>
      </c>
      <c r="Q586" s="117">
        <v>0</v>
      </c>
      <c r="R586" s="117">
        <v>0</v>
      </c>
      <c r="S586" s="117">
        <v>0</v>
      </c>
      <c r="T586" s="117">
        <v>0</v>
      </c>
      <c r="U586" s="117">
        <v>0</v>
      </c>
      <c r="V586" s="117">
        <v>0</v>
      </c>
      <c r="W586" s="117">
        <v>0</v>
      </c>
      <c r="X586" s="117">
        <v>0</v>
      </c>
      <c r="Y586" s="117">
        <v>0</v>
      </c>
      <c r="Z586" s="117">
        <v>0</v>
      </c>
      <c r="AA586" s="117">
        <v>0</v>
      </c>
    </row>
    <row r="587" spans="1:27" x14ac:dyDescent="0.25">
      <c r="A587" s="117" t="s">
        <v>38</v>
      </c>
      <c r="B587" s="117" t="s">
        <v>8</v>
      </c>
      <c r="C587" s="117" t="s">
        <v>620</v>
      </c>
      <c r="D587" s="117">
        <v>0</v>
      </c>
      <c r="E587" s="117">
        <v>0</v>
      </c>
      <c r="F587" s="117">
        <v>0</v>
      </c>
      <c r="G587" s="117">
        <v>0</v>
      </c>
      <c r="H587" s="117">
        <v>0</v>
      </c>
      <c r="I587" s="117">
        <v>0</v>
      </c>
      <c r="J587" s="117">
        <v>0</v>
      </c>
      <c r="K587" s="117">
        <v>0</v>
      </c>
      <c r="L587" s="117">
        <v>0</v>
      </c>
      <c r="M587" s="117">
        <v>0</v>
      </c>
      <c r="N587" s="117">
        <v>0</v>
      </c>
      <c r="O587" s="117">
        <v>0</v>
      </c>
      <c r="P587" s="117">
        <v>0</v>
      </c>
      <c r="Q587" s="117">
        <v>0</v>
      </c>
      <c r="R587" s="117">
        <v>0</v>
      </c>
      <c r="S587" s="117">
        <v>0</v>
      </c>
      <c r="T587" s="117">
        <v>0</v>
      </c>
      <c r="U587" s="117">
        <v>0</v>
      </c>
      <c r="V587" s="117">
        <v>0</v>
      </c>
      <c r="W587" s="117">
        <v>0</v>
      </c>
      <c r="X587" s="117">
        <v>0</v>
      </c>
      <c r="Y587" s="117">
        <v>0</v>
      </c>
      <c r="Z587" s="117">
        <v>0</v>
      </c>
      <c r="AA587" s="117">
        <v>0</v>
      </c>
    </row>
    <row r="588" spans="1:27" x14ac:dyDescent="0.25">
      <c r="A588" s="117" t="s">
        <v>38</v>
      </c>
      <c r="B588" s="117" t="s">
        <v>8</v>
      </c>
      <c r="C588" s="117" t="s">
        <v>25</v>
      </c>
      <c r="D588" s="117">
        <v>0</v>
      </c>
      <c r="E588" s="117">
        <v>0</v>
      </c>
      <c r="F588" s="117">
        <v>0</v>
      </c>
      <c r="G588" s="117">
        <v>0</v>
      </c>
      <c r="H588" s="117">
        <v>0</v>
      </c>
      <c r="I588" s="117">
        <v>0</v>
      </c>
      <c r="J588" s="117">
        <v>0</v>
      </c>
      <c r="K588" s="117">
        <v>0</v>
      </c>
      <c r="L588" s="117">
        <v>0</v>
      </c>
      <c r="M588" s="117">
        <v>0</v>
      </c>
      <c r="N588" s="117">
        <v>0</v>
      </c>
      <c r="O588" s="117">
        <v>0</v>
      </c>
      <c r="P588" s="117">
        <v>0</v>
      </c>
      <c r="Q588" s="117">
        <v>0</v>
      </c>
      <c r="R588" s="117">
        <v>0</v>
      </c>
      <c r="S588" s="117">
        <v>0</v>
      </c>
      <c r="T588" s="117">
        <v>0</v>
      </c>
      <c r="U588" s="117">
        <v>0</v>
      </c>
      <c r="V588" s="117">
        <v>0</v>
      </c>
      <c r="W588" s="117">
        <v>0</v>
      </c>
      <c r="X588" s="117">
        <v>0</v>
      </c>
      <c r="Y588" s="117">
        <v>0</v>
      </c>
      <c r="Z588" s="117">
        <v>0</v>
      </c>
      <c r="AA588" s="117">
        <v>0</v>
      </c>
    </row>
    <row r="589" spans="1:27" x14ac:dyDescent="0.25">
      <c r="A589" s="117" t="s">
        <v>38</v>
      </c>
      <c r="B589" s="117" t="s">
        <v>8</v>
      </c>
      <c r="C589" s="117" t="s">
        <v>615</v>
      </c>
      <c r="D589" s="117">
        <v>0</v>
      </c>
      <c r="E589" s="117">
        <v>0</v>
      </c>
      <c r="F589" s="117">
        <v>0</v>
      </c>
      <c r="G589" s="117">
        <v>0</v>
      </c>
      <c r="H589" s="117">
        <v>0</v>
      </c>
      <c r="I589" s="117">
        <v>0</v>
      </c>
      <c r="J589" s="117">
        <v>0</v>
      </c>
      <c r="K589" s="117">
        <v>0</v>
      </c>
      <c r="L589" s="117">
        <v>0</v>
      </c>
      <c r="M589" s="117">
        <v>0</v>
      </c>
      <c r="N589" s="117">
        <v>0</v>
      </c>
      <c r="O589" s="117">
        <v>0</v>
      </c>
      <c r="P589" s="117">
        <v>0</v>
      </c>
      <c r="Q589" s="117">
        <v>0</v>
      </c>
      <c r="R589" s="117">
        <v>0</v>
      </c>
      <c r="S589" s="117">
        <v>0</v>
      </c>
      <c r="T589" s="117">
        <v>0</v>
      </c>
      <c r="U589" s="117">
        <v>0</v>
      </c>
      <c r="V589" s="117">
        <v>0</v>
      </c>
      <c r="W589" s="117">
        <v>0</v>
      </c>
      <c r="X589" s="117">
        <v>0</v>
      </c>
      <c r="Y589" s="117">
        <v>0</v>
      </c>
      <c r="Z589" s="117">
        <v>0</v>
      </c>
      <c r="AA589" s="117">
        <v>0</v>
      </c>
    </row>
    <row r="590" spans="1:27" x14ac:dyDescent="0.25">
      <c r="A590" s="117" t="s">
        <v>38</v>
      </c>
      <c r="B590" s="117" t="s">
        <v>612</v>
      </c>
      <c r="C590" s="117" t="s">
        <v>12</v>
      </c>
      <c r="D590" s="117">
        <v>0</v>
      </c>
      <c r="E590" s="117">
        <v>0</v>
      </c>
      <c r="F590" s="117">
        <v>0</v>
      </c>
      <c r="G590" s="117">
        <v>0</v>
      </c>
      <c r="H590" s="117">
        <v>0</v>
      </c>
      <c r="I590" s="117">
        <v>0</v>
      </c>
      <c r="J590" s="117">
        <v>0</v>
      </c>
      <c r="K590" s="117">
        <v>0</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row>
    <row r="591" spans="1:27" x14ac:dyDescent="0.25">
      <c r="A591" s="117" t="s">
        <v>38</v>
      </c>
      <c r="B591" s="117" t="s">
        <v>612</v>
      </c>
      <c r="C591" s="117" t="s">
        <v>612</v>
      </c>
      <c r="D591" s="117">
        <v>0</v>
      </c>
      <c r="E591" s="117">
        <v>0</v>
      </c>
      <c r="F591" s="117">
        <v>0</v>
      </c>
      <c r="G591" s="117">
        <v>0</v>
      </c>
      <c r="H591" s="117">
        <v>0</v>
      </c>
      <c r="I591" s="117">
        <v>0</v>
      </c>
      <c r="J591" s="117">
        <v>0</v>
      </c>
      <c r="K591" s="117">
        <v>0</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row>
    <row r="592" spans="1:27" x14ac:dyDescent="0.25">
      <c r="A592" s="117" t="s">
        <v>38</v>
      </c>
      <c r="B592" s="117" t="s">
        <v>612</v>
      </c>
      <c r="C592" s="117" t="s">
        <v>611</v>
      </c>
      <c r="D592" s="117">
        <v>0</v>
      </c>
      <c r="E592" s="117">
        <v>0</v>
      </c>
      <c r="F592" s="117">
        <v>0</v>
      </c>
      <c r="G592" s="117">
        <v>0</v>
      </c>
      <c r="H592" s="117">
        <v>0</v>
      </c>
      <c r="I592" s="117">
        <v>0</v>
      </c>
      <c r="J592" s="117">
        <v>0</v>
      </c>
      <c r="K592" s="117">
        <v>0</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row>
    <row r="593" spans="1:27" x14ac:dyDescent="0.25">
      <c r="A593" s="117" t="s">
        <v>38</v>
      </c>
      <c r="B593" s="117" t="s">
        <v>612</v>
      </c>
      <c r="C593" s="117" t="s">
        <v>8</v>
      </c>
      <c r="D593" s="117">
        <v>0</v>
      </c>
      <c r="E593" s="117">
        <v>0</v>
      </c>
      <c r="F593" s="117">
        <v>0</v>
      </c>
      <c r="G593" s="117">
        <v>0</v>
      </c>
      <c r="H593" s="117">
        <v>0</v>
      </c>
      <c r="I593" s="117">
        <v>0</v>
      </c>
      <c r="J593" s="117">
        <v>0</v>
      </c>
      <c r="K593" s="117">
        <v>0</v>
      </c>
      <c r="L593" s="117">
        <v>0</v>
      </c>
      <c r="M593" s="117">
        <v>0</v>
      </c>
      <c r="N593" s="117">
        <v>0</v>
      </c>
      <c r="O593" s="117">
        <v>0</v>
      </c>
      <c r="P593" s="117">
        <v>0</v>
      </c>
      <c r="Q593" s="117">
        <v>0</v>
      </c>
      <c r="R593" s="117">
        <v>0</v>
      </c>
      <c r="S593" s="117">
        <v>0</v>
      </c>
      <c r="T593" s="117">
        <v>0</v>
      </c>
      <c r="U593" s="117">
        <v>0</v>
      </c>
      <c r="V593" s="117">
        <v>0</v>
      </c>
      <c r="W593" s="117">
        <v>0</v>
      </c>
      <c r="X593" s="117">
        <v>0</v>
      </c>
      <c r="Y593" s="117">
        <v>0</v>
      </c>
      <c r="Z593" s="117">
        <v>0</v>
      </c>
      <c r="AA593" s="117">
        <v>0</v>
      </c>
    </row>
    <row r="594" spans="1:27" x14ac:dyDescent="0.25">
      <c r="A594" s="117" t="s">
        <v>38</v>
      </c>
      <c r="B594" s="117" t="s">
        <v>612</v>
      </c>
      <c r="C594" s="117" t="s">
        <v>618</v>
      </c>
      <c r="D594" s="117">
        <v>0</v>
      </c>
      <c r="E594" s="117">
        <v>0</v>
      </c>
      <c r="F594" s="117">
        <v>0</v>
      </c>
      <c r="G594" s="117">
        <v>0</v>
      </c>
      <c r="H594" s="117">
        <v>0</v>
      </c>
      <c r="I594" s="117">
        <v>0</v>
      </c>
      <c r="J594" s="117">
        <v>0</v>
      </c>
      <c r="K594" s="117">
        <v>0</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row>
    <row r="595" spans="1:27" x14ac:dyDescent="0.25">
      <c r="A595" s="117" t="s">
        <v>38</v>
      </c>
      <c r="B595" s="117" t="s">
        <v>612</v>
      </c>
      <c r="C595" s="117" t="s">
        <v>123</v>
      </c>
      <c r="D595" s="117">
        <v>0</v>
      </c>
      <c r="E595" s="117">
        <v>0</v>
      </c>
      <c r="F595" s="117">
        <v>0</v>
      </c>
      <c r="G595" s="117">
        <v>0</v>
      </c>
      <c r="H595" s="117">
        <v>0</v>
      </c>
      <c r="I595" s="117">
        <v>0</v>
      </c>
      <c r="J595" s="117">
        <v>0</v>
      </c>
      <c r="K595" s="117">
        <v>0</v>
      </c>
      <c r="L595" s="117">
        <v>0</v>
      </c>
      <c r="M595" s="117">
        <v>0</v>
      </c>
      <c r="N595" s="117">
        <v>0</v>
      </c>
      <c r="O595" s="117">
        <v>0</v>
      </c>
      <c r="P595" s="117">
        <v>0</v>
      </c>
      <c r="Q595" s="117">
        <v>0</v>
      </c>
      <c r="R595" s="117">
        <v>0</v>
      </c>
      <c r="S595" s="117">
        <v>0</v>
      </c>
      <c r="T595" s="117">
        <v>0</v>
      </c>
      <c r="U595" s="117">
        <v>0</v>
      </c>
      <c r="V595" s="117">
        <v>0</v>
      </c>
      <c r="W595" s="117">
        <v>0</v>
      </c>
      <c r="X595" s="117">
        <v>0</v>
      </c>
      <c r="Y595" s="117">
        <v>0</v>
      </c>
      <c r="Z595" s="117">
        <v>0</v>
      </c>
      <c r="AA595" s="117">
        <v>0</v>
      </c>
    </row>
    <row r="596" spans="1:27" x14ac:dyDescent="0.25">
      <c r="A596" s="117" t="s">
        <v>38</v>
      </c>
      <c r="B596" s="117" t="s">
        <v>612</v>
      </c>
      <c r="C596" s="117" t="s">
        <v>10</v>
      </c>
      <c r="D596" s="117">
        <v>0</v>
      </c>
      <c r="E596" s="117">
        <v>0</v>
      </c>
      <c r="F596" s="117">
        <v>0</v>
      </c>
      <c r="G596" s="117">
        <v>0</v>
      </c>
      <c r="H596" s="117">
        <v>0</v>
      </c>
      <c r="I596" s="117">
        <v>0</v>
      </c>
      <c r="J596" s="117">
        <v>0</v>
      </c>
      <c r="K596" s="117">
        <v>0</v>
      </c>
      <c r="L596" s="117">
        <v>0</v>
      </c>
      <c r="M596" s="117">
        <v>0</v>
      </c>
      <c r="N596" s="117">
        <v>0</v>
      </c>
      <c r="O596" s="117">
        <v>0</v>
      </c>
      <c r="P596" s="117">
        <v>0</v>
      </c>
      <c r="Q596" s="117">
        <v>0</v>
      </c>
      <c r="R596" s="117">
        <v>0</v>
      </c>
      <c r="S596" s="117">
        <v>0</v>
      </c>
      <c r="T596" s="117">
        <v>0</v>
      </c>
      <c r="U596" s="117">
        <v>0</v>
      </c>
      <c r="V596" s="117">
        <v>0</v>
      </c>
      <c r="W596" s="117">
        <v>0</v>
      </c>
      <c r="X596" s="117">
        <v>0</v>
      </c>
      <c r="Y596" s="117">
        <v>0</v>
      </c>
      <c r="Z596" s="117">
        <v>0</v>
      </c>
      <c r="AA596" s="117">
        <v>0</v>
      </c>
    </row>
    <row r="597" spans="1:27" x14ac:dyDescent="0.25">
      <c r="A597" s="117" t="s">
        <v>38</v>
      </c>
      <c r="B597" s="117" t="s">
        <v>612</v>
      </c>
      <c r="C597" s="117" t="s">
        <v>619</v>
      </c>
      <c r="D597" s="117">
        <v>0</v>
      </c>
      <c r="E597" s="117">
        <v>0</v>
      </c>
      <c r="F597" s="117">
        <v>0</v>
      </c>
      <c r="G597" s="117">
        <v>0</v>
      </c>
      <c r="H597" s="117">
        <v>0</v>
      </c>
      <c r="I597" s="117">
        <v>0</v>
      </c>
      <c r="J597" s="117">
        <v>0</v>
      </c>
      <c r="K597" s="117">
        <v>0</v>
      </c>
      <c r="L597" s="117">
        <v>0</v>
      </c>
      <c r="M597" s="117">
        <v>0</v>
      </c>
      <c r="N597" s="117">
        <v>0</v>
      </c>
      <c r="O597" s="117">
        <v>0</v>
      </c>
      <c r="P597" s="117">
        <v>0</v>
      </c>
      <c r="Q597" s="117">
        <v>0</v>
      </c>
      <c r="R597" s="117">
        <v>0</v>
      </c>
      <c r="S597" s="117">
        <v>0</v>
      </c>
      <c r="T597" s="117">
        <v>0</v>
      </c>
      <c r="U597" s="117">
        <v>0</v>
      </c>
      <c r="V597" s="117">
        <v>0</v>
      </c>
      <c r="W597" s="117">
        <v>0</v>
      </c>
      <c r="X597" s="117">
        <v>0</v>
      </c>
      <c r="Y597" s="117">
        <v>0</v>
      </c>
      <c r="Z597" s="117">
        <v>0</v>
      </c>
      <c r="AA597" s="117">
        <v>0</v>
      </c>
    </row>
    <row r="598" spans="1:27" x14ac:dyDescent="0.25">
      <c r="A598" s="117" t="s">
        <v>38</v>
      </c>
      <c r="B598" s="117" t="s">
        <v>612</v>
      </c>
      <c r="C598" s="117" t="s">
        <v>620</v>
      </c>
      <c r="D598" s="117">
        <v>0</v>
      </c>
      <c r="E598" s="117">
        <v>0</v>
      </c>
      <c r="F598" s="117">
        <v>0</v>
      </c>
      <c r="G598" s="117">
        <v>0</v>
      </c>
      <c r="H598" s="117">
        <v>0</v>
      </c>
      <c r="I598" s="117">
        <v>0</v>
      </c>
      <c r="J598" s="117">
        <v>0</v>
      </c>
      <c r="K598" s="117">
        <v>0</v>
      </c>
      <c r="L598" s="117">
        <v>0</v>
      </c>
      <c r="M598" s="117">
        <v>0</v>
      </c>
      <c r="N598" s="117">
        <v>0</v>
      </c>
      <c r="O598" s="117">
        <v>0</v>
      </c>
      <c r="P598" s="117">
        <v>0</v>
      </c>
      <c r="Q598" s="117">
        <v>0</v>
      </c>
      <c r="R598" s="117">
        <v>0</v>
      </c>
      <c r="S598" s="117">
        <v>0</v>
      </c>
      <c r="T598" s="117">
        <v>0</v>
      </c>
      <c r="U598" s="117">
        <v>0</v>
      </c>
      <c r="V598" s="117">
        <v>0</v>
      </c>
      <c r="W598" s="117">
        <v>0</v>
      </c>
      <c r="X598" s="117">
        <v>0</v>
      </c>
      <c r="Y598" s="117">
        <v>0</v>
      </c>
      <c r="Z598" s="117">
        <v>0</v>
      </c>
      <c r="AA598" s="117">
        <v>0</v>
      </c>
    </row>
    <row r="599" spans="1:27" x14ac:dyDescent="0.25">
      <c r="A599" s="117" t="s">
        <v>38</v>
      </c>
      <c r="B599" s="117" t="s">
        <v>612</v>
      </c>
      <c r="C599" s="117" t="s">
        <v>25</v>
      </c>
      <c r="D599" s="117">
        <v>0</v>
      </c>
      <c r="E599" s="117">
        <v>0</v>
      </c>
      <c r="F599" s="117">
        <v>0</v>
      </c>
      <c r="G599" s="117">
        <v>0</v>
      </c>
      <c r="H599" s="117">
        <v>0</v>
      </c>
      <c r="I599" s="117">
        <v>0</v>
      </c>
      <c r="J599" s="117">
        <v>0</v>
      </c>
      <c r="K599" s="117">
        <v>0</v>
      </c>
      <c r="L599" s="117">
        <v>0</v>
      </c>
      <c r="M599" s="117">
        <v>0</v>
      </c>
      <c r="N599" s="117">
        <v>0</v>
      </c>
      <c r="O599" s="117">
        <v>0</v>
      </c>
      <c r="P599" s="117">
        <v>0</v>
      </c>
      <c r="Q599" s="117">
        <v>0</v>
      </c>
      <c r="R599" s="117">
        <v>0</v>
      </c>
      <c r="S599" s="117">
        <v>0</v>
      </c>
      <c r="T599" s="117">
        <v>0</v>
      </c>
      <c r="U599" s="117">
        <v>0</v>
      </c>
      <c r="V599" s="117">
        <v>0</v>
      </c>
      <c r="W599" s="117">
        <v>0</v>
      </c>
      <c r="X599" s="117">
        <v>0</v>
      </c>
      <c r="Y599" s="117">
        <v>0</v>
      </c>
      <c r="Z599" s="117">
        <v>0</v>
      </c>
      <c r="AA599" s="117">
        <v>0</v>
      </c>
    </row>
    <row r="600" spans="1:27" x14ac:dyDescent="0.25">
      <c r="A600" s="117" t="s">
        <v>38</v>
      </c>
      <c r="B600" s="117" t="s">
        <v>612</v>
      </c>
      <c r="C600" s="117" t="s">
        <v>615</v>
      </c>
      <c r="D600" s="117">
        <v>0</v>
      </c>
      <c r="E600" s="117">
        <v>0</v>
      </c>
      <c r="F600" s="117">
        <v>0</v>
      </c>
      <c r="G600" s="117">
        <v>0</v>
      </c>
      <c r="H600" s="117">
        <v>0</v>
      </c>
      <c r="I600" s="117">
        <v>0</v>
      </c>
      <c r="J600" s="117">
        <v>0</v>
      </c>
      <c r="K600" s="117">
        <v>0</v>
      </c>
      <c r="L600" s="117">
        <v>0</v>
      </c>
      <c r="M600" s="117">
        <v>0</v>
      </c>
      <c r="N600" s="117">
        <v>0</v>
      </c>
      <c r="O600" s="117">
        <v>0</v>
      </c>
      <c r="P600" s="117">
        <v>0</v>
      </c>
      <c r="Q600" s="117">
        <v>0</v>
      </c>
      <c r="R600" s="117">
        <v>0</v>
      </c>
      <c r="S600" s="117">
        <v>0</v>
      </c>
      <c r="T600" s="117">
        <v>0</v>
      </c>
      <c r="U600" s="117">
        <v>0</v>
      </c>
      <c r="V600" s="117">
        <v>0</v>
      </c>
      <c r="W600" s="117">
        <v>0</v>
      </c>
      <c r="X600" s="117">
        <v>0</v>
      </c>
      <c r="Y600" s="117">
        <v>0</v>
      </c>
      <c r="Z600" s="117">
        <v>0</v>
      </c>
      <c r="AA600" s="117">
        <v>0</v>
      </c>
    </row>
    <row r="601" spans="1:27" x14ac:dyDescent="0.25">
      <c r="A601" s="117" t="s">
        <v>38</v>
      </c>
      <c r="B601" s="117" t="s">
        <v>12</v>
      </c>
      <c r="C601" s="117" t="s">
        <v>12</v>
      </c>
      <c r="D601" s="117">
        <v>0</v>
      </c>
      <c r="E601" s="117">
        <v>0</v>
      </c>
      <c r="F601" s="117">
        <v>0</v>
      </c>
      <c r="G601" s="117">
        <v>0</v>
      </c>
      <c r="H601" s="117">
        <v>0</v>
      </c>
      <c r="I601" s="117">
        <v>0</v>
      </c>
      <c r="J601" s="117">
        <v>0</v>
      </c>
      <c r="K601" s="117">
        <v>0</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row>
    <row r="602" spans="1:27" x14ac:dyDescent="0.25">
      <c r="A602" s="117" t="s">
        <v>38</v>
      </c>
      <c r="B602" s="117" t="s">
        <v>12</v>
      </c>
      <c r="C602" s="117" t="s">
        <v>612</v>
      </c>
      <c r="D602" s="117">
        <v>0</v>
      </c>
      <c r="E602" s="117">
        <v>0</v>
      </c>
      <c r="F602" s="117">
        <v>0</v>
      </c>
      <c r="G602" s="117">
        <v>0</v>
      </c>
      <c r="H602" s="117">
        <v>0</v>
      </c>
      <c r="I602" s="117">
        <v>0</v>
      </c>
      <c r="J602" s="117">
        <v>0</v>
      </c>
      <c r="K602" s="117">
        <v>0</v>
      </c>
      <c r="L602" s="117">
        <v>0</v>
      </c>
      <c r="M602" s="117">
        <v>0</v>
      </c>
      <c r="N602" s="117">
        <v>0</v>
      </c>
      <c r="O602" s="117">
        <v>0</v>
      </c>
      <c r="P602" s="117">
        <v>0</v>
      </c>
      <c r="Q602" s="117">
        <v>0</v>
      </c>
      <c r="R602" s="117">
        <v>0</v>
      </c>
      <c r="S602" s="117">
        <v>0</v>
      </c>
      <c r="T602" s="117">
        <v>0</v>
      </c>
      <c r="U602" s="117">
        <v>0</v>
      </c>
      <c r="V602" s="117">
        <v>0</v>
      </c>
      <c r="W602" s="117">
        <v>0</v>
      </c>
      <c r="X602" s="117">
        <v>0</v>
      </c>
      <c r="Y602" s="117">
        <v>0</v>
      </c>
      <c r="Z602" s="117">
        <v>0</v>
      </c>
      <c r="AA602" s="117">
        <v>0</v>
      </c>
    </row>
    <row r="603" spans="1:27" x14ac:dyDescent="0.25">
      <c r="A603" s="117" t="s">
        <v>38</v>
      </c>
      <c r="B603" s="117" t="s">
        <v>12</v>
      </c>
      <c r="C603" s="117" t="s">
        <v>611</v>
      </c>
      <c r="D603" s="117">
        <v>0</v>
      </c>
      <c r="E603" s="117">
        <v>0</v>
      </c>
      <c r="F603" s="117">
        <v>0</v>
      </c>
      <c r="G603" s="117">
        <v>0</v>
      </c>
      <c r="H603" s="117">
        <v>0</v>
      </c>
      <c r="I603" s="117">
        <v>0</v>
      </c>
      <c r="J603" s="117">
        <v>0</v>
      </c>
      <c r="K603" s="117">
        <v>0</v>
      </c>
      <c r="L603" s="117">
        <v>0</v>
      </c>
      <c r="M603" s="117">
        <v>0</v>
      </c>
      <c r="N603" s="117">
        <v>0</v>
      </c>
      <c r="O603" s="117">
        <v>0</v>
      </c>
      <c r="P603" s="117">
        <v>0</v>
      </c>
      <c r="Q603" s="117">
        <v>0</v>
      </c>
      <c r="R603" s="117">
        <v>0</v>
      </c>
      <c r="S603" s="117">
        <v>0</v>
      </c>
      <c r="T603" s="117">
        <v>0</v>
      </c>
      <c r="U603" s="117">
        <v>0</v>
      </c>
      <c r="V603" s="117">
        <v>0</v>
      </c>
      <c r="W603" s="117">
        <v>0</v>
      </c>
      <c r="X603" s="117">
        <v>0</v>
      </c>
      <c r="Y603" s="117">
        <v>0</v>
      </c>
      <c r="Z603" s="117">
        <v>0</v>
      </c>
      <c r="AA603" s="117">
        <v>0</v>
      </c>
    </row>
    <row r="604" spans="1:27" x14ac:dyDescent="0.25">
      <c r="A604" s="117" t="s">
        <v>38</v>
      </c>
      <c r="B604" s="117" t="s">
        <v>12</v>
      </c>
      <c r="C604" s="117" t="s">
        <v>8</v>
      </c>
      <c r="D604" s="117">
        <v>0</v>
      </c>
      <c r="E604" s="117">
        <v>0</v>
      </c>
      <c r="F604" s="117">
        <v>0</v>
      </c>
      <c r="G604" s="117">
        <v>0</v>
      </c>
      <c r="H604" s="117">
        <v>0</v>
      </c>
      <c r="I604" s="117">
        <v>0</v>
      </c>
      <c r="J604" s="117">
        <v>0</v>
      </c>
      <c r="K604" s="117">
        <v>0</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row>
    <row r="605" spans="1:27" x14ac:dyDescent="0.25">
      <c r="A605" s="117" t="s">
        <v>38</v>
      </c>
      <c r="B605" s="117" t="s">
        <v>12</v>
      </c>
      <c r="C605" s="117" t="s">
        <v>618</v>
      </c>
      <c r="D605" s="117">
        <v>0</v>
      </c>
      <c r="E605" s="117">
        <v>0</v>
      </c>
      <c r="F605" s="117">
        <v>0</v>
      </c>
      <c r="G605" s="117">
        <v>0</v>
      </c>
      <c r="H605" s="117">
        <v>0</v>
      </c>
      <c r="I605" s="117">
        <v>0</v>
      </c>
      <c r="J605" s="117">
        <v>0</v>
      </c>
      <c r="K605" s="117">
        <v>0</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row>
    <row r="606" spans="1:27" x14ac:dyDescent="0.25">
      <c r="A606" s="117" t="s">
        <v>38</v>
      </c>
      <c r="B606" s="117" t="s">
        <v>12</v>
      </c>
      <c r="C606" s="117" t="s">
        <v>123</v>
      </c>
      <c r="D606" s="117">
        <v>0</v>
      </c>
      <c r="E606" s="117">
        <v>0</v>
      </c>
      <c r="F606" s="117">
        <v>0</v>
      </c>
      <c r="G606" s="117">
        <v>0</v>
      </c>
      <c r="H606" s="117">
        <v>0</v>
      </c>
      <c r="I606" s="117">
        <v>0</v>
      </c>
      <c r="J606" s="117">
        <v>0</v>
      </c>
      <c r="K606" s="117">
        <v>0</v>
      </c>
      <c r="L606" s="117">
        <v>0</v>
      </c>
      <c r="M606" s="117">
        <v>0</v>
      </c>
      <c r="N606" s="117">
        <v>0</v>
      </c>
      <c r="O606" s="117">
        <v>0</v>
      </c>
      <c r="P606" s="117">
        <v>0</v>
      </c>
      <c r="Q606" s="117">
        <v>0</v>
      </c>
      <c r="R606" s="117">
        <v>0</v>
      </c>
      <c r="S606" s="117">
        <v>0</v>
      </c>
      <c r="T606" s="117">
        <v>0</v>
      </c>
      <c r="U606" s="117">
        <v>0</v>
      </c>
      <c r="V606" s="117">
        <v>0</v>
      </c>
      <c r="W606" s="117">
        <v>0</v>
      </c>
      <c r="X606" s="117">
        <v>0</v>
      </c>
      <c r="Y606" s="117">
        <v>0</v>
      </c>
      <c r="Z606" s="117">
        <v>0</v>
      </c>
      <c r="AA606" s="117">
        <v>0</v>
      </c>
    </row>
    <row r="607" spans="1:27" x14ac:dyDescent="0.25">
      <c r="A607" s="117" t="s">
        <v>38</v>
      </c>
      <c r="B607" s="117" t="s">
        <v>12</v>
      </c>
      <c r="C607" s="117" t="s">
        <v>10</v>
      </c>
      <c r="D607" s="117">
        <v>0</v>
      </c>
      <c r="E607" s="117">
        <v>0</v>
      </c>
      <c r="F607" s="117">
        <v>0</v>
      </c>
      <c r="G607" s="117">
        <v>0</v>
      </c>
      <c r="H607" s="117">
        <v>0</v>
      </c>
      <c r="I607" s="117">
        <v>0</v>
      </c>
      <c r="J607" s="117">
        <v>0</v>
      </c>
      <c r="K607" s="117">
        <v>0</v>
      </c>
      <c r="L607" s="117">
        <v>0</v>
      </c>
      <c r="M607" s="117">
        <v>0</v>
      </c>
      <c r="N607" s="117">
        <v>0</v>
      </c>
      <c r="O607" s="117">
        <v>0</v>
      </c>
      <c r="P607" s="117">
        <v>0</v>
      </c>
      <c r="Q607" s="117">
        <v>0</v>
      </c>
      <c r="R607" s="117">
        <v>0</v>
      </c>
      <c r="S607" s="117">
        <v>0</v>
      </c>
      <c r="T607" s="117">
        <v>0</v>
      </c>
      <c r="U607" s="117">
        <v>0</v>
      </c>
      <c r="V607" s="117">
        <v>0</v>
      </c>
      <c r="W607" s="117">
        <v>0</v>
      </c>
      <c r="X607" s="117">
        <v>0</v>
      </c>
      <c r="Y607" s="117">
        <v>0</v>
      </c>
      <c r="Z607" s="117">
        <v>0</v>
      </c>
      <c r="AA607" s="117">
        <v>0</v>
      </c>
    </row>
    <row r="608" spans="1:27" x14ac:dyDescent="0.25">
      <c r="A608" s="117" t="s">
        <v>38</v>
      </c>
      <c r="B608" s="117" t="s">
        <v>12</v>
      </c>
      <c r="C608" s="117" t="s">
        <v>619</v>
      </c>
      <c r="D608" s="117">
        <v>0</v>
      </c>
      <c r="E608" s="117">
        <v>0</v>
      </c>
      <c r="F608" s="117">
        <v>0</v>
      </c>
      <c r="G608" s="117">
        <v>0</v>
      </c>
      <c r="H608" s="117">
        <v>0</v>
      </c>
      <c r="I608" s="117">
        <v>0</v>
      </c>
      <c r="J608" s="117">
        <v>0</v>
      </c>
      <c r="K608" s="117">
        <v>0</v>
      </c>
      <c r="L608" s="117">
        <v>0</v>
      </c>
      <c r="M608" s="117">
        <v>0</v>
      </c>
      <c r="N608" s="117">
        <v>0</v>
      </c>
      <c r="O608" s="117">
        <v>0</v>
      </c>
      <c r="P608" s="117">
        <v>0</v>
      </c>
      <c r="Q608" s="117">
        <v>0</v>
      </c>
      <c r="R608" s="117">
        <v>0</v>
      </c>
      <c r="S608" s="117">
        <v>0</v>
      </c>
      <c r="T608" s="117">
        <v>0</v>
      </c>
      <c r="U608" s="117">
        <v>0</v>
      </c>
      <c r="V608" s="117">
        <v>0</v>
      </c>
      <c r="W608" s="117">
        <v>0</v>
      </c>
      <c r="X608" s="117">
        <v>0</v>
      </c>
      <c r="Y608" s="117">
        <v>0</v>
      </c>
      <c r="Z608" s="117">
        <v>0</v>
      </c>
      <c r="AA608" s="117">
        <v>0</v>
      </c>
    </row>
    <row r="609" spans="1:27" x14ac:dyDescent="0.25">
      <c r="A609" s="117" t="s">
        <v>38</v>
      </c>
      <c r="B609" s="117" t="s">
        <v>12</v>
      </c>
      <c r="C609" s="117" t="s">
        <v>620</v>
      </c>
      <c r="D609" s="117">
        <v>0</v>
      </c>
      <c r="E609" s="117">
        <v>0</v>
      </c>
      <c r="F609" s="117">
        <v>0</v>
      </c>
      <c r="G609" s="117">
        <v>0</v>
      </c>
      <c r="H609" s="117">
        <v>0</v>
      </c>
      <c r="I609" s="117">
        <v>0</v>
      </c>
      <c r="J609" s="117">
        <v>0</v>
      </c>
      <c r="K609" s="117">
        <v>0</v>
      </c>
      <c r="L609" s="117">
        <v>0</v>
      </c>
      <c r="M609" s="117">
        <v>0</v>
      </c>
      <c r="N609" s="117">
        <v>0</v>
      </c>
      <c r="O609" s="117">
        <v>0</v>
      </c>
      <c r="P609" s="117">
        <v>0</v>
      </c>
      <c r="Q609" s="117">
        <v>0</v>
      </c>
      <c r="R609" s="117">
        <v>0</v>
      </c>
      <c r="S609" s="117">
        <v>0</v>
      </c>
      <c r="T609" s="117">
        <v>0</v>
      </c>
      <c r="U609" s="117">
        <v>0</v>
      </c>
      <c r="V609" s="117">
        <v>0</v>
      </c>
      <c r="W609" s="117">
        <v>0</v>
      </c>
      <c r="X609" s="117">
        <v>0</v>
      </c>
      <c r="Y609" s="117">
        <v>0</v>
      </c>
      <c r="Z609" s="117">
        <v>0</v>
      </c>
      <c r="AA609" s="117">
        <v>0</v>
      </c>
    </row>
    <row r="610" spans="1:27" x14ac:dyDescent="0.25">
      <c r="A610" s="117" t="s">
        <v>38</v>
      </c>
      <c r="B610" s="117" t="s">
        <v>12</v>
      </c>
      <c r="C610" s="117" t="s">
        <v>25</v>
      </c>
      <c r="D610" s="117">
        <v>0</v>
      </c>
      <c r="E610" s="117">
        <v>0</v>
      </c>
      <c r="F610" s="117">
        <v>0</v>
      </c>
      <c r="G610" s="117">
        <v>0</v>
      </c>
      <c r="H610" s="117">
        <v>0</v>
      </c>
      <c r="I610" s="117">
        <v>0</v>
      </c>
      <c r="J610" s="117">
        <v>0</v>
      </c>
      <c r="K610" s="117">
        <v>0</v>
      </c>
      <c r="L610" s="117">
        <v>0</v>
      </c>
      <c r="M610" s="117">
        <v>0</v>
      </c>
      <c r="N610" s="117">
        <v>0</v>
      </c>
      <c r="O610" s="117">
        <v>0</v>
      </c>
      <c r="P610" s="117">
        <v>0</v>
      </c>
      <c r="Q610" s="117">
        <v>0</v>
      </c>
      <c r="R610" s="117">
        <v>0</v>
      </c>
      <c r="S610" s="117">
        <v>0</v>
      </c>
      <c r="T610" s="117">
        <v>0</v>
      </c>
      <c r="U610" s="117">
        <v>0</v>
      </c>
      <c r="V610" s="117">
        <v>0</v>
      </c>
      <c r="W610" s="117">
        <v>0</v>
      </c>
      <c r="X610" s="117">
        <v>0</v>
      </c>
      <c r="Y610" s="117">
        <v>0</v>
      </c>
      <c r="Z610" s="117">
        <v>0</v>
      </c>
      <c r="AA610" s="117">
        <v>0</v>
      </c>
    </row>
    <row r="611" spans="1:27" x14ac:dyDescent="0.25">
      <c r="A611" s="117" t="s">
        <v>38</v>
      </c>
      <c r="B611" s="117" t="s">
        <v>12</v>
      </c>
      <c r="C611" s="117" t="s">
        <v>615</v>
      </c>
      <c r="D611" s="117">
        <v>0</v>
      </c>
      <c r="E611" s="117">
        <v>0</v>
      </c>
      <c r="F611" s="117">
        <v>0</v>
      </c>
      <c r="G611" s="117">
        <v>0</v>
      </c>
      <c r="H611" s="117">
        <v>0</v>
      </c>
      <c r="I611" s="117">
        <v>0</v>
      </c>
      <c r="J611" s="117">
        <v>0</v>
      </c>
      <c r="K611" s="117">
        <v>0</v>
      </c>
      <c r="L611" s="117">
        <v>0</v>
      </c>
      <c r="M611" s="117">
        <v>0</v>
      </c>
      <c r="N611" s="117">
        <v>0</v>
      </c>
      <c r="O611" s="117">
        <v>0</v>
      </c>
      <c r="P611" s="117">
        <v>0</v>
      </c>
      <c r="Q611" s="117">
        <v>0</v>
      </c>
      <c r="R611" s="117">
        <v>0</v>
      </c>
      <c r="S611" s="117">
        <v>0</v>
      </c>
      <c r="T611" s="117">
        <v>0</v>
      </c>
      <c r="U611" s="117">
        <v>0</v>
      </c>
      <c r="V611" s="117">
        <v>0</v>
      </c>
      <c r="W611" s="117">
        <v>0</v>
      </c>
      <c r="X611" s="117">
        <v>0</v>
      </c>
      <c r="Y611" s="117">
        <v>0</v>
      </c>
      <c r="Z611" s="117">
        <v>0</v>
      </c>
      <c r="AA611" s="117">
        <v>0</v>
      </c>
    </row>
    <row r="612" spans="1:27" x14ac:dyDescent="0.25">
      <c r="A612" s="117" t="s">
        <v>41</v>
      </c>
      <c r="B612" s="117" t="s">
        <v>615</v>
      </c>
      <c r="C612" s="117" t="s">
        <v>12</v>
      </c>
      <c r="D612" s="117">
        <v>0</v>
      </c>
      <c r="E612" s="117">
        <v>0</v>
      </c>
      <c r="F612" s="117">
        <v>0</v>
      </c>
      <c r="G612" s="117">
        <v>0</v>
      </c>
      <c r="H612" s="117">
        <v>0</v>
      </c>
      <c r="I612" s="117">
        <v>0</v>
      </c>
      <c r="J612" s="117">
        <v>0</v>
      </c>
      <c r="K612" s="117">
        <v>0</v>
      </c>
      <c r="L612" s="117">
        <v>0</v>
      </c>
      <c r="M612" s="117">
        <v>0</v>
      </c>
      <c r="N612" s="117">
        <v>0</v>
      </c>
      <c r="O612" s="117">
        <v>0</v>
      </c>
      <c r="P612" s="117">
        <v>0</v>
      </c>
      <c r="Q612" s="117">
        <v>0</v>
      </c>
      <c r="R612" s="117">
        <v>0</v>
      </c>
      <c r="S612" s="117">
        <v>0</v>
      </c>
      <c r="T612" s="117">
        <v>0</v>
      </c>
      <c r="U612" s="117">
        <v>0</v>
      </c>
      <c r="V612" s="117">
        <v>0</v>
      </c>
      <c r="W612" s="117">
        <v>0</v>
      </c>
      <c r="X612" s="117">
        <v>0</v>
      </c>
      <c r="Y612" s="117">
        <v>0</v>
      </c>
      <c r="Z612" s="117">
        <v>0</v>
      </c>
      <c r="AA612" s="117">
        <v>0</v>
      </c>
    </row>
    <row r="613" spans="1:27" x14ac:dyDescent="0.25">
      <c r="A613" s="117" t="s">
        <v>41</v>
      </c>
      <c r="B613" s="117" t="s">
        <v>615</v>
      </c>
      <c r="C613" s="117" t="s">
        <v>612</v>
      </c>
      <c r="D613" s="117">
        <v>0</v>
      </c>
      <c r="E613" s="117">
        <v>0</v>
      </c>
      <c r="F613" s="117">
        <v>0</v>
      </c>
      <c r="G613" s="117">
        <v>0</v>
      </c>
      <c r="H613" s="117">
        <v>0</v>
      </c>
      <c r="I613" s="117">
        <v>0</v>
      </c>
      <c r="J613" s="117">
        <v>0</v>
      </c>
      <c r="K613" s="117">
        <v>0</v>
      </c>
      <c r="L613" s="117">
        <v>0</v>
      </c>
      <c r="M613" s="117">
        <v>0</v>
      </c>
      <c r="N613" s="117">
        <v>0</v>
      </c>
      <c r="O613" s="117">
        <v>0</v>
      </c>
      <c r="P613" s="117">
        <v>0</v>
      </c>
      <c r="Q613" s="117">
        <v>0</v>
      </c>
      <c r="R613" s="117">
        <v>0</v>
      </c>
      <c r="S613" s="117">
        <v>0</v>
      </c>
      <c r="T613" s="117">
        <v>0</v>
      </c>
      <c r="U613" s="117">
        <v>0</v>
      </c>
      <c r="V613" s="117">
        <v>0</v>
      </c>
      <c r="W613" s="117">
        <v>0</v>
      </c>
      <c r="X613" s="117">
        <v>0</v>
      </c>
      <c r="Y613" s="117">
        <v>0</v>
      </c>
      <c r="Z613" s="117">
        <v>0</v>
      </c>
      <c r="AA613" s="117">
        <v>0</v>
      </c>
    </row>
    <row r="614" spans="1:27" x14ac:dyDescent="0.25">
      <c r="A614" s="117" t="s">
        <v>41</v>
      </c>
      <c r="B614" s="117" t="s">
        <v>615</v>
      </c>
      <c r="C614" s="117" t="s">
        <v>611</v>
      </c>
      <c r="D614" s="117">
        <v>0</v>
      </c>
      <c r="E614" s="117">
        <v>0</v>
      </c>
      <c r="F614" s="117">
        <v>0</v>
      </c>
      <c r="G614" s="117">
        <v>0</v>
      </c>
      <c r="H614" s="117">
        <v>0</v>
      </c>
      <c r="I614" s="117">
        <v>0</v>
      </c>
      <c r="J614" s="117">
        <v>0</v>
      </c>
      <c r="K614" s="117">
        <v>0</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row>
    <row r="615" spans="1:27" x14ac:dyDescent="0.25">
      <c r="A615" s="117" t="s">
        <v>41</v>
      </c>
      <c r="B615" s="117" t="s">
        <v>615</v>
      </c>
      <c r="C615" s="117" t="s">
        <v>8</v>
      </c>
      <c r="D615" s="117">
        <v>0</v>
      </c>
      <c r="E615" s="117">
        <v>0</v>
      </c>
      <c r="F615" s="117">
        <v>0</v>
      </c>
      <c r="G615" s="117">
        <v>0</v>
      </c>
      <c r="H615" s="117">
        <v>0</v>
      </c>
      <c r="I615" s="117">
        <v>0</v>
      </c>
      <c r="J615" s="117">
        <v>0</v>
      </c>
      <c r="K615" s="117">
        <v>0</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v>0</v>
      </c>
    </row>
    <row r="616" spans="1:27" x14ac:dyDescent="0.25">
      <c r="A616" s="117" t="s">
        <v>41</v>
      </c>
      <c r="B616" s="117" t="s">
        <v>615</v>
      </c>
      <c r="C616" s="117" t="s">
        <v>618</v>
      </c>
      <c r="D616" s="117">
        <v>0</v>
      </c>
      <c r="E616" s="117">
        <v>0</v>
      </c>
      <c r="F616" s="117">
        <v>0</v>
      </c>
      <c r="G616" s="117">
        <v>0</v>
      </c>
      <c r="H616" s="117">
        <v>0</v>
      </c>
      <c r="I616" s="117">
        <v>0</v>
      </c>
      <c r="J616" s="117">
        <v>0</v>
      </c>
      <c r="K616" s="117">
        <v>0</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row>
    <row r="617" spans="1:27" x14ac:dyDescent="0.25">
      <c r="A617" s="117" t="s">
        <v>41</v>
      </c>
      <c r="B617" s="117" t="s">
        <v>615</v>
      </c>
      <c r="C617" s="117" t="s">
        <v>123</v>
      </c>
      <c r="D617" s="117">
        <v>0</v>
      </c>
      <c r="E617" s="117">
        <v>0</v>
      </c>
      <c r="F617" s="117">
        <v>0</v>
      </c>
      <c r="G617" s="117">
        <v>0</v>
      </c>
      <c r="H617" s="117">
        <v>0</v>
      </c>
      <c r="I617" s="117">
        <v>0</v>
      </c>
      <c r="J617" s="117">
        <v>0</v>
      </c>
      <c r="K617" s="117">
        <v>0</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row>
    <row r="618" spans="1:27" x14ac:dyDescent="0.25">
      <c r="A618" s="117" t="s">
        <v>41</v>
      </c>
      <c r="B618" s="117" t="s">
        <v>615</v>
      </c>
      <c r="C618" s="117" t="s">
        <v>10</v>
      </c>
      <c r="D618" s="117">
        <v>0</v>
      </c>
      <c r="E618" s="117">
        <v>0</v>
      </c>
      <c r="F618" s="117">
        <v>0</v>
      </c>
      <c r="G618" s="117">
        <v>0</v>
      </c>
      <c r="H618" s="117">
        <v>0</v>
      </c>
      <c r="I618" s="117">
        <v>0</v>
      </c>
      <c r="J618" s="117">
        <v>0</v>
      </c>
      <c r="K618" s="117">
        <v>0</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row>
    <row r="619" spans="1:27" x14ac:dyDescent="0.25">
      <c r="A619" s="117" t="s">
        <v>41</v>
      </c>
      <c r="B619" s="117" t="s">
        <v>615</v>
      </c>
      <c r="C619" s="117" t="s">
        <v>619</v>
      </c>
      <c r="D619" s="117">
        <v>0</v>
      </c>
      <c r="E619" s="117">
        <v>0</v>
      </c>
      <c r="F619" s="117">
        <v>0</v>
      </c>
      <c r="G619" s="117">
        <v>0</v>
      </c>
      <c r="H619" s="117">
        <v>0</v>
      </c>
      <c r="I619" s="117">
        <v>0</v>
      </c>
      <c r="J619" s="117">
        <v>0</v>
      </c>
      <c r="K619" s="117">
        <v>0</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row>
    <row r="620" spans="1:27" x14ac:dyDescent="0.25">
      <c r="A620" s="117" t="s">
        <v>41</v>
      </c>
      <c r="B620" s="117" t="s">
        <v>615</v>
      </c>
      <c r="C620" s="117" t="s">
        <v>620</v>
      </c>
      <c r="D620" s="117">
        <v>0</v>
      </c>
      <c r="E620" s="117">
        <v>0</v>
      </c>
      <c r="F620" s="117">
        <v>0</v>
      </c>
      <c r="G620" s="117">
        <v>0</v>
      </c>
      <c r="H620" s="117">
        <v>0</v>
      </c>
      <c r="I620" s="117">
        <v>0</v>
      </c>
      <c r="J620" s="117">
        <v>0</v>
      </c>
      <c r="K620" s="117">
        <v>0</v>
      </c>
      <c r="L620" s="117">
        <v>0</v>
      </c>
      <c r="M620" s="117">
        <v>0</v>
      </c>
      <c r="N620" s="117">
        <v>0</v>
      </c>
      <c r="O620" s="117">
        <v>0</v>
      </c>
      <c r="P620" s="117">
        <v>0</v>
      </c>
      <c r="Q620" s="117">
        <v>0</v>
      </c>
      <c r="R620" s="117">
        <v>0</v>
      </c>
      <c r="S620" s="117">
        <v>0</v>
      </c>
      <c r="T620" s="117">
        <v>0</v>
      </c>
      <c r="U620" s="117">
        <v>0</v>
      </c>
      <c r="V620" s="117">
        <v>0</v>
      </c>
      <c r="W620" s="117">
        <v>0</v>
      </c>
      <c r="X620" s="117">
        <v>0</v>
      </c>
      <c r="Y620" s="117">
        <v>0</v>
      </c>
      <c r="Z620" s="117">
        <v>0</v>
      </c>
      <c r="AA620" s="117">
        <v>0</v>
      </c>
    </row>
    <row r="621" spans="1:27" x14ac:dyDescent="0.25">
      <c r="A621" s="117" t="s">
        <v>41</v>
      </c>
      <c r="B621" s="117" t="s">
        <v>615</v>
      </c>
      <c r="C621" s="117" t="s">
        <v>25</v>
      </c>
      <c r="D621" s="117">
        <v>0</v>
      </c>
      <c r="E621" s="117">
        <v>0</v>
      </c>
      <c r="F621" s="117">
        <v>0</v>
      </c>
      <c r="G621" s="117">
        <v>0</v>
      </c>
      <c r="H621" s="117">
        <v>0</v>
      </c>
      <c r="I621" s="117">
        <v>0</v>
      </c>
      <c r="J621" s="117">
        <v>0</v>
      </c>
      <c r="K621" s="117">
        <v>0</v>
      </c>
      <c r="L621" s="117">
        <v>0</v>
      </c>
      <c r="M621" s="117">
        <v>0</v>
      </c>
      <c r="N621" s="117">
        <v>0</v>
      </c>
      <c r="O621" s="117">
        <v>0</v>
      </c>
      <c r="P621" s="117">
        <v>0</v>
      </c>
      <c r="Q621" s="117">
        <v>0</v>
      </c>
      <c r="R621" s="117">
        <v>0</v>
      </c>
      <c r="S621" s="117">
        <v>0</v>
      </c>
      <c r="T621" s="117">
        <v>0</v>
      </c>
      <c r="U621" s="117">
        <v>0</v>
      </c>
      <c r="V621" s="117">
        <v>0</v>
      </c>
      <c r="W621" s="117">
        <v>0</v>
      </c>
      <c r="X621" s="117">
        <v>0</v>
      </c>
      <c r="Y621" s="117">
        <v>0</v>
      </c>
      <c r="Z621" s="117">
        <v>0</v>
      </c>
      <c r="AA621" s="117">
        <v>0</v>
      </c>
    </row>
    <row r="622" spans="1:27" x14ac:dyDescent="0.25">
      <c r="A622" s="117" t="s">
        <v>41</v>
      </c>
      <c r="B622" s="117" t="s">
        <v>615</v>
      </c>
      <c r="C622" s="117" t="s">
        <v>615</v>
      </c>
      <c r="D622" s="117">
        <v>0</v>
      </c>
      <c r="E622" s="117">
        <v>0</v>
      </c>
      <c r="F622" s="117">
        <v>0</v>
      </c>
      <c r="G622" s="117">
        <v>0</v>
      </c>
      <c r="H622" s="117">
        <v>0</v>
      </c>
      <c r="I622" s="117">
        <v>0</v>
      </c>
      <c r="J622" s="117">
        <v>0</v>
      </c>
      <c r="K622" s="117">
        <v>0</v>
      </c>
      <c r="L622" s="117">
        <v>0</v>
      </c>
      <c r="M622" s="117">
        <v>0</v>
      </c>
      <c r="N622" s="117">
        <v>0</v>
      </c>
      <c r="O622" s="117">
        <v>0</v>
      </c>
      <c r="P622" s="117">
        <v>0</v>
      </c>
      <c r="Q622" s="117">
        <v>0</v>
      </c>
      <c r="R622" s="117">
        <v>0</v>
      </c>
      <c r="S622" s="117">
        <v>0</v>
      </c>
      <c r="T622" s="117">
        <v>0</v>
      </c>
      <c r="U622" s="117">
        <v>0</v>
      </c>
      <c r="V622" s="117">
        <v>0</v>
      </c>
      <c r="W622" s="117">
        <v>0</v>
      </c>
      <c r="X622" s="117">
        <v>0</v>
      </c>
      <c r="Y622" s="117">
        <v>0</v>
      </c>
      <c r="Z622" s="117">
        <v>0</v>
      </c>
      <c r="AA622" s="117">
        <v>0</v>
      </c>
    </row>
    <row r="623" spans="1:27" x14ac:dyDescent="0.25">
      <c r="A623" s="117" t="s">
        <v>41</v>
      </c>
      <c r="B623" s="117" t="s">
        <v>4</v>
      </c>
      <c r="C623" s="117" t="s">
        <v>12</v>
      </c>
      <c r="D623" s="117">
        <v>0</v>
      </c>
      <c r="E623" s="117">
        <v>0</v>
      </c>
      <c r="F623" s="117">
        <v>0</v>
      </c>
      <c r="G623" s="117">
        <v>0</v>
      </c>
      <c r="H623" s="117">
        <v>0</v>
      </c>
      <c r="I623" s="117">
        <v>0</v>
      </c>
      <c r="J623" s="117">
        <v>0</v>
      </c>
      <c r="K623" s="117">
        <v>0</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row>
    <row r="624" spans="1:27" x14ac:dyDescent="0.25">
      <c r="A624" s="117" t="s">
        <v>41</v>
      </c>
      <c r="B624" s="117" t="s">
        <v>4</v>
      </c>
      <c r="C624" s="117" t="s">
        <v>612</v>
      </c>
      <c r="D624" s="117">
        <v>0</v>
      </c>
      <c r="E624" s="117">
        <v>0</v>
      </c>
      <c r="F624" s="117">
        <v>0</v>
      </c>
      <c r="G624" s="117">
        <v>0</v>
      </c>
      <c r="H624" s="117">
        <v>0</v>
      </c>
      <c r="I624" s="117">
        <v>0</v>
      </c>
      <c r="J624" s="117">
        <v>0</v>
      </c>
      <c r="K624" s="117">
        <v>0</v>
      </c>
      <c r="L624" s="117">
        <v>0</v>
      </c>
      <c r="M624" s="117">
        <v>0</v>
      </c>
      <c r="N624" s="117">
        <v>0</v>
      </c>
      <c r="O624" s="117">
        <v>0</v>
      </c>
      <c r="P624" s="117">
        <v>0</v>
      </c>
      <c r="Q624" s="117">
        <v>0</v>
      </c>
      <c r="R624" s="117">
        <v>0</v>
      </c>
      <c r="S624" s="117">
        <v>0</v>
      </c>
      <c r="T624" s="117">
        <v>0</v>
      </c>
      <c r="U624" s="117">
        <v>0</v>
      </c>
      <c r="V624" s="117">
        <v>0</v>
      </c>
      <c r="W624" s="117">
        <v>0</v>
      </c>
      <c r="X624" s="117">
        <v>0</v>
      </c>
      <c r="Y624" s="117">
        <v>0</v>
      </c>
      <c r="Z624" s="117">
        <v>0</v>
      </c>
      <c r="AA624" s="117">
        <v>0</v>
      </c>
    </row>
    <row r="625" spans="1:27" x14ac:dyDescent="0.25">
      <c r="A625" s="117" t="s">
        <v>41</v>
      </c>
      <c r="B625" s="117" t="s">
        <v>4</v>
      </c>
      <c r="C625" s="117" t="s">
        <v>611</v>
      </c>
      <c r="D625" s="117">
        <v>0</v>
      </c>
      <c r="E625" s="117">
        <v>0</v>
      </c>
      <c r="F625" s="117">
        <v>0</v>
      </c>
      <c r="G625" s="117">
        <v>0</v>
      </c>
      <c r="H625" s="117">
        <v>0</v>
      </c>
      <c r="I625" s="117">
        <v>0</v>
      </c>
      <c r="J625" s="117">
        <v>0</v>
      </c>
      <c r="K625" s="117">
        <v>0</v>
      </c>
      <c r="L625" s="117">
        <v>0</v>
      </c>
      <c r="M625" s="117">
        <v>0</v>
      </c>
      <c r="N625" s="117">
        <v>0</v>
      </c>
      <c r="O625" s="117">
        <v>0</v>
      </c>
      <c r="P625" s="117">
        <v>0</v>
      </c>
      <c r="Q625" s="117">
        <v>0</v>
      </c>
      <c r="R625" s="117">
        <v>0</v>
      </c>
      <c r="S625" s="117">
        <v>0</v>
      </c>
      <c r="T625" s="117">
        <v>0</v>
      </c>
      <c r="U625" s="117">
        <v>0</v>
      </c>
      <c r="V625" s="117">
        <v>0</v>
      </c>
      <c r="W625" s="117">
        <v>0</v>
      </c>
      <c r="X625" s="117">
        <v>0</v>
      </c>
      <c r="Y625" s="117">
        <v>0</v>
      </c>
      <c r="Z625" s="117">
        <v>0</v>
      </c>
      <c r="AA625" s="117">
        <v>0</v>
      </c>
    </row>
    <row r="626" spans="1:27" x14ac:dyDescent="0.25">
      <c r="A626" s="117" t="s">
        <v>41</v>
      </c>
      <c r="B626" s="117" t="s">
        <v>4</v>
      </c>
      <c r="C626" s="117" t="s">
        <v>8</v>
      </c>
      <c r="D626" s="117">
        <v>0</v>
      </c>
      <c r="E626" s="117">
        <v>0</v>
      </c>
      <c r="F626" s="117">
        <v>0</v>
      </c>
      <c r="G626" s="117">
        <v>0</v>
      </c>
      <c r="H626" s="117">
        <v>0</v>
      </c>
      <c r="I626" s="117">
        <v>0</v>
      </c>
      <c r="J626" s="117">
        <v>0</v>
      </c>
      <c r="K626" s="117">
        <v>0</v>
      </c>
      <c r="L626" s="117">
        <v>0</v>
      </c>
      <c r="M626" s="117">
        <v>0</v>
      </c>
      <c r="N626" s="117">
        <v>0</v>
      </c>
      <c r="O626" s="117">
        <v>0</v>
      </c>
      <c r="P626" s="117">
        <v>0</v>
      </c>
      <c r="Q626" s="117">
        <v>0</v>
      </c>
      <c r="R626" s="117">
        <v>0</v>
      </c>
      <c r="S626" s="117">
        <v>0</v>
      </c>
      <c r="T626" s="117">
        <v>0</v>
      </c>
      <c r="U626" s="117">
        <v>0</v>
      </c>
      <c r="V626" s="117">
        <v>0</v>
      </c>
      <c r="W626" s="117">
        <v>0</v>
      </c>
      <c r="X626" s="117">
        <v>0</v>
      </c>
      <c r="Y626" s="117">
        <v>0</v>
      </c>
      <c r="Z626" s="117">
        <v>0</v>
      </c>
      <c r="AA626" s="117">
        <v>0</v>
      </c>
    </row>
    <row r="627" spans="1:27" x14ac:dyDescent="0.25">
      <c r="A627" s="117" t="s">
        <v>41</v>
      </c>
      <c r="B627" s="117" t="s">
        <v>4</v>
      </c>
      <c r="C627" s="117" t="s">
        <v>618</v>
      </c>
      <c r="D627" s="117">
        <v>0</v>
      </c>
      <c r="E627" s="117">
        <v>0</v>
      </c>
      <c r="F627" s="117">
        <v>0</v>
      </c>
      <c r="G627" s="117">
        <v>0</v>
      </c>
      <c r="H627" s="117">
        <v>0</v>
      </c>
      <c r="I627" s="117">
        <v>0</v>
      </c>
      <c r="J627" s="117">
        <v>0</v>
      </c>
      <c r="K627" s="117">
        <v>0</v>
      </c>
      <c r="L627" s="117">
        <v>0</v>
      </c>
      <c r="M627" s="117">
        <v>0</v>
      </c>
      <c r="N627" s="117">
        <v>0</v>
      </c>
      <c r="O627" s="117">
        <v>0</v>
      </c>
      <c r="P627" s="117">
        <v>0</v>
      </c>
      <c r="Q627" s="117">
        <v>0</v>
      </c>
      <c r="R627" s="117">
        <v>0</v>
      </c>
      <c r="S627" s="117">
        <v>0</v>
      </c>
      <c r="T627" s="117">
        <v>0</v>
      </c>
      <c r="U627" s="117">
        <v>0</v>
      </c>
      <c r="V627" s="117">
        <v>0</v>
      </c>
      <c r="W627" s="117">
        <v>0</v>
      </c>
      <c r="X627" s="117">
        <v>0</v>
      </c>
      <c r="Y627" s="117">
        <v>0</v>
      </c>
      <c r="Z627" s="117">
        <v>0</v>
      </c>
      <c r="AA627" s="117">
        <v>0</v>
      </c>
    </row>
    <row r="628" spans="1:27" x14ac:dyDescent="0.25">
      <c r="A628" s="117" t="s">
        <v>41</v>
      </c>
      <c r="B628" s="117" t="s">
        <v>4</v>
      </c>
      <c r="C628" s="117" t="s">
        <v>123</v>
      </c>
      <c r="D628" s="117">
        <v>0</v>
      </c>
      <c r="E628" s="117">
        <v>0</v>
      </c>
      <c r="F628" s="117">
        <v>0</v>
      </c>
      <c r="G628" s="117">
        <v>0</v>
      </c>
      <c r="H628" s="117">
        <v>0</v>
      </c>
      <c r="I628" s="117">
        <v>0</v>
      </c>
      <c r="J628" s="117">
        <v>0</v>
      </c>
      <c r="K628" s="117">
        <v>0</v>
      </c>
      <c r="L628" s="117">
        <v>0</v>
      </c>
      <c r="M628" s="117">
        <v>0</v>
      </c>
      <c r="N628" s="117">
        <v>0</v>
      </c>
      <c r="O628" s="117">
        <v>0</v>
      </c>
      <c r="P628" s="117">
        <v>0</v>
      </c>
      <c r="Q628" s="117">
        <v>0</v>
      </c>
      <c r="R628" s="117">
        <v>0</v>
      </c>
      <c r="S628" s="117">
        <v>0</v>
      </c>
      <c r="T628" s="117">
        <v>0</v>
      </c>
      <c r="U628" s="117">
        <v>0</v>
      </c>
      <c r="V628" s="117">
        <v>0</v>
      </c>
      <c r="W628" s="117">
        <v>0</v>
      </c>
      <c r="X628" s="117">
        <v>0</v>
      </c>
      <c r="Y628" s="117">
        <v>0</v>
      </c>
      <c r="Z628" s="117">
        <v>0</v>
      </c>
      <c r="AA628" s="117">
        <v>0</v>
      </c>
    </row>
    <row r="629" spans="1:27" x14ac:dyDescent="0.25">
      <c r="A629" s="117" t="s">
        <v>41</v>
      </c>
      <c r="B629" s="117" t="s">
        <v>4</v>
      </c>
      <c r="C629" s="117" t="s">
        <v>10</v>
      </c>
      <c r="D629" s="117">
        <v>0</v>
      </c>
      <c r="E629" s="117">
        <v>0</v>
      </c>
      <c r="F629" s="117">
        <v>0</v>
      </c>
      <c r="G629" s="117">
        <v>0</v>
      </c>
      <c r="H629" s="117">
        <v>0</v>
      </c>
      <c r="I629" s="117">
        <v>0</v>
      </c>
      <c r="J629" s="117">
        <v>0</v>
      </c>
      <c r="K629" s="117">
        <v>0</v>
      </c>
      <c r="L629" s="117">
        <v>0</v>
      </c>
      <c r="M629" s="117">
        <v>0</v>
      </c>
      <c r="N629" s="117">
        <v>0</v>
      </c>
      <c r="O629" s="117">
        <v>0</v>
      </c>
      <c r="P629" s="117">
        <v>0</v>
      </c>
      <c r="Q629" s="117">
        <v>0</v>
      </c>
      <c r="R629" s="117">
        <v>0</v>
      </c>
      <c r="S629" s="117">
        <v>0</v>
      </c>
      <c r="T629" s="117">
        <v>0</v>
      </c>
      <c r="U629" s="117">
        <v>0</v>
      </c>
      <c r="V629" s="117">
        <v>0</v>
      </c>
      <c r="W629" s="117">
        <v>0</v>
      </c>
      <c r="X629" s="117">
        <v>0</v>
      </c>
      <c r="Y629" s="117">
        <v>0</v>
      </c>
      <c r="Z629" s="117">
        <v>0</v>
      </c>
      <c r="AA629" s="117">
        <v>0</v>
      </c>
    </row>
    <row r="630" spans="1:27" x14ac:dyDescent="0.25">
      <c r="A630" s="117" t="s">
        <v>41</v>
      </c>
      <c r="B630" s="117" t="s">
        <v>4</v>
      </c>
      <c r="C630" s="117" t="s">
        <v>619</v>
      </c>
      <c r="D630" s="117">
        <v>0</v>
      </c>
      <c r="E630" s="117">
        <v>0</v>
      </c>
      <c r="F630" s="117">
        <v>0</v>
      </c>
      <c r="G630" s="117">
        <v>0</v>
      </c>
      <c r="H630" s="117">
        <v>0</v>
      </c>
      <c r="I630" s="117">
        <v>0</v>
      </c>
      <c r="J630" s="117">
        <v>0</v>
      </c>
      <c r="K630" s="117">
        <v>0</v>
      </c>
      <c r="L630" s="117">
        <v>0</v>
      </c>
      <c r="M630" s="117">
        <v>0</v>
      </c>
      <c r="N630" s="117">
        <v>0</v>
      </c>
      <c r="O630" s="117">
        <v>0</v>
      </c>
      <c r="P630" s="117">
        <v>0</v>
      </c>
      <c r="Q630" s="117">
        <v>0</v>
      </c>
      <c r="R630" s="117">
        <v>0</v>
      </c>
      <c r="S630" s="117">
        <v>0</v>
      </c>
      <c r="T630" s="117">
        <v>0</v>
      </c>
      <c r="U630" s="117">
        <v>0</v>
      </c>
      <c r="V630" s="117">
        <v>0</v>
      </c>
      <c r="W630" s="117">
        <v>0</v>
      </c>
      <c r="X630" s="117">
        <v>0</v>
      </c>
      <c r="Y630" s="117">
        <v>0</v>
      </c>
      <c r="Z630" s="117">
        <v>0</v>
      </c>
      <c r="AA630" s="117">
        <v>0</v>
      </c>
    </row>
    <row r="631" spans="1:27" x14ac:dyDescent="0.25">
      <c r="A631" s="117" t="s">
        <v>41</v>
      </c>
      <c r="B631" s="117" t="s">
        <v>4</v>
      </c>
      <c r="C631" s="117" t="s">
        <v>620</v>
      </c>
      <c r="D631" s="117">
        <v>0</v>
      </c>
      <c r="E631" s="117">
        <v>0</v>
      </c>
      <c r="F631" s="117">
        <v>0</v>
      </c>
      <c r="G631" s="117">
        <v>0</v>
      </c>
      <c r="H631" s="117">
        <v>0</v>
      </c>
      <c r="I631" s="117">
        <v>0</v>
      </c>
      <c r="J631" s="117">
        <v>0</v>
      </c>
      <c r="K631" s="117">
        <v>0</v>
      </c>
      <c r="L631" s="117">
        <v>0</v>
      </c>
      <c r="M631" s="117">
        <v>0</v>
      </c>
      <c r="N631" s="117">
        <v>0</v>
      </c>
      <c r="O631" s="117">
        <v>0</v>
      </c>
      <c r="P631" s="117">
        <v>0</v>
      </c>
      <c r="Q631" s="117">
        <v>0</v>
      </c>
      <c r="R631" s="117">
        <v>0</v>
      </c>
      <c r="S631" s="117">
        <v>0</v>
      </c>
      <c r="T631" s="117">
        <v>0</v>
      </c>
      <c r="U631" s="117">
        <v>0</v>
      </c>
      <c r="V631" s="117">
        <v>0</v>
      </c>
      <c r="W631" s="117">
        <v>0</v>
      </c>
      <c r="X631" s="117">
        <v>0</v>
      </c>
      <c r="Y631" s="117">
        <v>0</v>
      </c>
      <c r="Z631" s="117">
        <v>0</v>
      </c>
      <c r="AA631" s="117">
        <v>0</v>
      </c>
    </row>
    <row r="632" spans="1:27" x14ac:dyDescent="0.25">
      <c r="A632" s="117" t="s">
        <v>41</v>
      </c>
      <c r="B632" s="117" t="s">
        <v>4</v>
      </c>
      <c r="C632" s="117" t="s">
        <v>25</v>
      </c>
      <c r="D632" s="117">
        <v>0</v>
      </c>
      <c r="E632" s="117">
        <v>0</v>
      </c>
      <c r="F632" s="117">
        <v>0</v>
      </c>
      <c r="G632" s="117">
        <v>0</v>
      </c>
      <c r="H632" s="117">
        <v>0</v>
      </c>
      <c r="I632" s="117">
        <v>0</v>
      </c>
      <c r="J632" s="117">
        <v>0</v>
      </c>
      <c r="K632" s="117">
        <v>0</v>
      </c>
      <c r="L632" s="117">
        <v>0</v>
      </c>
      <c r="M632" s="117">
        <v>0</v>
      </c>
      <c r="N632" s="117">
        <v>0</v>
      </c>
      <c r="O632" s="117">
        <v>0</v>
      </c>
      <c r="P632" s="117">
        <v>0</v>
      </c>
      <c r="Q632" s="117">
        <v>0</v>
      </c>
      <c r="R632" s="117">
        <v>0</v>
      </c>
      <c r="S632" s="117">
        <v>0</v>
      </c>
      <c r="T632" s="117">
        <v>0</v>
      </c>
      <c r="U632" s="117">
        <v>0</v>
      </c>
      <c r="V632" s="117">
        <v>0</v>
      </c>
      <c r="W632" s="117">
        <v>0</v>
      </c>
      <c r="X632" s="117">
        <v>0</v>
      </c>
      <c r="Y632" s="117">
        <v>0</v>
      </c>
      <c r="Z632" s="117">
        <v>0</v>
      </c>
      <c r="AA632" s="117">
        <v>0</v>
      </c>
    </row>
    <row r="633" spans="1:27" x14ac:dyDescent="0.25">
      <c r="A633" s="117" t="s">
        <v>41</v>
      </c>
      <c r="B633" s="117" t="s">
        <v>4</v>
      </c>
      <c r="C633" s="117" t="s">
        <v>615</v>
      </c>
      <c r="D633" s="117">
        <v>0</v>
      </c>
      <c r="E633" s="117">
        <v>0</v>
      </c>
      <c r="F633" s="117">
        <v>0</v>
      </c>
      <c r="G633" s="117">
        <v>0</v>
      </c>
      <c r="H633" s="117">
        <v>0</v>
      </c>
      <c r="I633" s="117">
        <v>0</v>
      </c>
      <c r="J633" s="117">
        <v>0</v>
      </c>
      <c r="K633" s="117">
        <v>0</v>
      </c>
      <c r="L633" s="117">
        <v>0</v>
      </c>
      <c r="M633" s="117">
        <v>0</v>
      </c>
      <c r="N633" s="117">
        <v>0</v>
      </c>
      <c r="O633" s="117">
        <v>0</v>
      </c>
      <c r="P633" s="117">
        <v>0</v>
      </c>
      <c r="Q633" s="117">
        <v>0</v>
      </c>
      <c r="R633" s="117">
        <v>0</v>
      </c>
      <c r="S633" s="117">
        <v>0</v>
      </c>
      <c r="T633" s="117">
        <v>0</v>
      </c>
      <c r="U633" s="117">
        <v>0</v>
      </c>
      <c r="V633" s="117">
        <v>0</v>
      </c>
      <c r="W633" s="117">
        <v>0</v>
      </c>
      <c r="X633" s="117">
        <v>0</v>
      </c>
      <c r="Y633" s="117">
        <v>0</v>
      </c>
      <c r="Z633" s="117">
        <v>0</v>
      </c>
      <c r="AA633" s="117">
        <v>0</v>
      </c>
    </row>
    <row r="634" spans="1:27" x14ac:dyDescent="0.25">
      <c r="A634" s="117" t="s">
        <v>41</v>
      </c>
      <c r="B634" s="117" t="s">
        <v>18</v>
      </c>
      <c r="C634" s="117" t="s">
        <v>12</v>
      </c>
      <c r="D634" s="117">
        <v>0</v>
      </c>
      <c r="E634" s="117">
        <v>0</v>
      </c>
      <c r="F634" s="117">
        <v>0</v>
      </c>
      <c r="G634" s="117">
        <v>0</v>
      </c>
      <c r="H634" s="117">
        <v>0</v>
      </c>
      <c r="I634" s="117">
        <v>0</v>
      </c>
      <c r="J634" s="117">
        <v>0</v>
      </c>
      <c r="K634" s="117">
        <v>0</v>
      </c>
      <c r="L634" s="117">
        <v>0</v>
      </c>
      <c r="M634" s="117">
        <v>0</v>
      </c>
      <c r="N634" s="117">
        <v>0</v>
      </c>
      <c r="O634" s="117">
        <v>0</v>
      </c>
      <c r="P634" s="117">
        <v>0</v>
      </c>
      <c r="Q634" s="117">
        <v>0</v>
      </c>
      <c r="R634" s="117">
        <v>0</v>
      </c>
      <c r="S634" s="117">
        <v>0</v>
      </c>
      <c r="T634" s="117">
        <v>0</v>
      </c>
      <c r="U634" s="117">
        <v>0</v>
      </c>
      <c r="V634" s="117">
        <v>0</v>
      </c>
      <c r="W634" s="117">
        <v>0</v>
      </c>
      <c r="X634" s="117">
        <v>0</v>
      </c>
      <c r="Y634" s="117">
        <v>0</v>
      </c>
      <c r="Z634" s="117">
        <v>0</v>
      </c>
      <c r="AA634" s="117">
        <v>0</v>
      </c>
    </row>
    <row r="635" spans="1:27" x14ac:dyDescent="0.25">
      <c r="A635" s="117" t="s">
        <v>41</v>
      </c>
      <c r="B635" s="117" t="s">
        <v>18</v>
      </c>
      <c r="C635" s="117" t="s">
        <v>612</v>
      </c>
      <c r="D635" s="117">
        <v>0</v>
      </c>
      <c r="E635" s="117">
        <v>0</v>
      </c>
      <c r="F635" s="117">
        <v>0</v>
      </c>
      <c r="G635" s="117">
        <v>0</v>
      </c>
      <c r="H635" s="117">
        <v>0</v>
      </c>
      <c r="I635" s="117">
        <v>0</v>
      </c>
      <c r="J635" s="117">
        <v>0</v>
      </c>
      <c r="K635" s="117">
        <v>0</v>
      </c>
      <c r="L635" s="117">
        <v>0</v>
      </c>
      <c r="M635" s="117">
        <v>0</v>
      </c>
      <c r="N635" s="117">
        <v>0</v>
      </c>
      <c r="O635" s="117">
        <v>0</v>
      </c>
      <c r="P635" s="117">
        <v>0</v>
      </c>
      <c r="Q635" s="117">
        <v>0</v>
      </c>
      <c r="R635" s="117">
        <v>0</v>
      </c>
      <c r="S635" s="117">
        <v>0</v>
      </c>
      <c r="T635" s="117">
        <v>0</v>
      </c>
      <c r="U635" s="117">
        <v>0</v>
      </c>
      <c r="V635" s="117">
        <v>0</v>
      </c>
      <c r="W635" s="117">
        <v>0</v>
      </c>
      <c r="X635" s="117">
        <v>0</v>
      </c>
      <c r="Y635" s="117">
        <v>0</v>
      </c>
      <c r="Z635" s="117">
        <v>0</v>
      </c>
      <c r="AA635" s="117">
        <v>0</v>
      </c>
    </row>
    <row r="636" spans="1:27" x14ac:dyDescent="0.25">
      <c r="A636" s="117" t="s">
        <v>41</v>
      </c>
      <c r="B636" s="117" t="s">
        <v>18</v>
      </c>
      <c r="C636" s="117" t="s">
        <v>611</v>
      </c>
      <c r="D636" s="117">
        <v>0</v>
      </c>
      <c r="E636" s="117">
        <v>0</v>
      </c>
      <c r="F636" s="117">
        <v>0</v>
      </c>
      <c r="G636" s="117">
        <v>0</v>
      </c>
      <c r="H636" s="117">
        <v>0</v>
      </c>
      <c r="I636" s="117">
        <v>0</v>
      </c>
      <c r="J636" s="117">
        <v>0</v>
      </c>
      <c r="K636" s="117">
        <v>0</v>
      </c>
      <c r="L636" s="117">
        <v>0</v>
      </c>
      <c r="M636" s="117">
        <v>0</v>
      </c>
      <c r="N636" s="117">
        <v>0</v>
      </c>
      <c r="O636" s="117">
        <v>0</v>
      </c>
      <c r="P636" s="117">
        <v>0</v>
      </c>
      <c r="Q636" s="117">
        <v>0</v>
      </c>
      <c r="R636" s="117">
        <v>0</v>
      </c>
      <c r="S636" s="117">
        <v>0</v>
      </c>
      <c r="T636" s="117">
        <v>0</v>
      </c>
      <c r="U636" s="117">
        <v>0</v>
      </c>
      <c r="V636" s="117">
        <v>0</v>
      </c>
      <c r="W636" s="117">
        <v>0</v>
      </c>
      <c r="X636" s="117">
        <v>0</v>
      </c>
      <c r="Y636" s="117">
        <v>0</v>
      </c>
      <c r="Z636" s="117">
        <v>0</v>
      </c>
      <c r="AA636" s="117">
        <v>0</v>
      </c>
    </row>
    <row r="637" spans="1:27" x14ac:dyDescent="0.25">
      <c r="A637" s="117" t="s">
        <v>41</v>
      </c>
      <c r="B637" s="117" t="s">
        <v>18</v>
      </c>
      <c r="C637" s="117" t="s">
        <v>8</v>
      </c>
      <c r="D637" s="117">
        <v>0</v>
      </c>
      <c r="E637" s="117">
        <v>0</v>
      </c>
      <c r="F637" s="117">
        <v>0</v>
      </c>
      <c r="G637" s="117">
        <v>0</v>
      </c>
      <c r="H637" s="117">
        <v>0</v>
      </c>
      <c r="I637" s="117">
        <v>0</v>
      </c>
      <c r="J637" s="117">
        <v>0</v>
      </c>
      <c r="K637" s="117">
        <v>0</v>
      </c>
      <c r="L637" s="117">
        <v>0</v>
      </c>
      <c r="M637" s="117">
        <v>0</v>
      </c>
      <c r="N637" s="117">
        <v>0</v>
      </c>
      <c r="O637" s="117">
        <v>0</v>
      </c>
      <c r="P637" s="117">
        <v>0</v>
      </c>
      <c r="Q637" s="117">
        <v>0</v>
      </c>
      <c r="R637" s="117">
        <v>0</v>
      </c>
      <c r="S637" s="117">
        <v>0</v>
      </c>
      <c r="T637" s="117">
        <v>0</v>
      </c>
      <c r="U637" s="117">
        <v>0</v>
      </c>
      <c r="V637" s="117">
        <v>0</v>
      </c>
      <c r="W637" s="117">
        <v>0</v>
      </c>
      <c r="X637" s="117">
        <v>0</v>
      </c>
      <c r="Y637" s="117">
        <v>0</v>
      </c>
      <c r="Z637" s="117">
        <v>0</v>
      </c>
      <c r="AA637" s="117">
        <v>0</v>
      </c>
    </row>
    <row r="638" spans="1:27" x14ac:dyDescent="0.25">
      <c r="A638" s="117" t="s">
        <v>41</v>
      </c>
      <c r="B638" s="117" t="s">
        <v>18</v>
      </c>
      <c r="C638" s="117" t="s">
        <v>618</v>
      </c>
      <c r="D638" s="117">
        <v>0</v>
      </c>
      <c r="E638" s="117">
        <v>0</v>
      </c>
      <c r="F638" s="117">
        <v>0</v>
      </c>
      <c r="G638" s="117">
        <v>0</v>
      </c>
      <c r="H638" s="117">
        <v>0</v>
      </c>
      <c r="I638" s="117">
        <v>0</v>
      </c>
      <c r="J638" s="117">
        <v>0</v>
      </c>
      <c r="K638" s="117">
        <v>0</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row>
    <row r="639" spans="1:27" x14ac:dyDescent="0.25">
      <c r="A639" s="117" t="s">
        <v>41</v>
      </c>
      <c r="B639" s="117" t="s">
        <v>18</v>
      </c>
      <c r="C639" s="117" t="s">
        <v>123</v>
      </c>
      <c r="D639" s="117">
        <v>0</v>
      </c>
      <c r="E639" s="117">
        <v>0</v>
      </c>
      <c r="F639" s="117">
        <v>0</v>
      </c>
      <c r="G639" s="117">
        <v>0</v>
      </c>
      <c r="H639" s="117">
        <v>0</v>
      </c>
      <c r="I639" s="117">
        <v>0</v>
      </c>
      <c r="J639" s="117">
        <v>0</v>
      </c>
      <c r="K639" s="117">
        <v>0</v>
      </c>
      <c r="L639" s="117">
        <v>0</v>
      </c>
      <c r="M639" s="117">
        <v>0</v>
      </c>
      <c r="N639" s="117">
        <v>0</v>
      </c>
      <c r="O639" s="117">
        <v>0</v>
      </c>
      <c r="P639" s="117">
        <v>0</v>
      </c>
      <c r="Q639" s="117">
        <v>0</v>
      </c>
      <c r="R639" s="117">
        <v>0</v>
      </c>
      <c r="S639" s="117">
        <v>0</v>
      </c>
      <c r="T639" s="117">
        <v>0</v>
      </c>
      <c r="U639" s="117">
        <v>0</v>
      </c>
      <c r="V639" s="117">
        <v>0</v>
      </c>
      <c r="W639" s="117">
        <v>0</v>
      </c>
      <c r="X639" s="117">
        <v>0</v>
      </c>
      <c r="Y639" s="117">
        <v>0</v>
      </c>
      <c r="Z639" s="117">
        <v>0</v>
      </c>
      <c r="AA639" s="117">
        <v>0</v>
      </c>
    </row>
    <row r="640" spans="1:27" x14ac:dyDescent="0.25">
      <c r="A640" s="117" t="s">
        <v>41</v>
      </c>
      <c r="B640" s="117" t="s">
        <v>18</v>
      </c>
      <c r="C640" s="117" t="s">
        <v>10</v>
      </c>
      <c r="D640" s="117">
        <v>0</v>
      </c>
      <c r="E640" s="117">
        <v>0</v>
      </c>
      <c r="F640" s="117">
        <v>0</v>
      </c>
      <c r="G640" s="117">
        <v>0</v>
      </c>
      <c r="H640" s="117">
        <v>0</v>
      </c>
      <c r="I640" s="117">
        <v>0</v>
      </c>
      <c r="J640" s="117">
        <v>0</v>
      </c>
      <c r="K640" s="117">
        <v>0</v>
      </c>
      <c r="L640" s="117">
        <v>0</v>
      </c>
      <c r="M640" s="117">
        <v>0</v>
      </c>
      <c r="N640" s="117">
        <v>0</v>
      </c>
      <c r="O640" s="117">
        <v>0</v>
      </c>
      <c r="P640" s="117">
        <v>0</v>
      </c>
      <c r="Q640" s="117">
        <v>0</v>
      </c>
      <c r="R640" s="117">
        <v>0</v>
      </c>
      <c r="S640" s="117">
        <v>0</v>
      </c>
      <c r="T640" s="117">
        <v>0</v>
      </c>
      <c r="U640" s="117">
        <v>0</v>
      </c>
      <c r="V640" s="117">
        <v>0</v>
      </c>
      <c r="W640" s="117">
        <v>0</v>
      </c>
      <c r="X640" s="117">
        <v>0</v>
      </c>
      <c r="Y640" s="117">
        <v>0</v>
      </c>
      <c r="Z640" s="117">
        <v>0</v>
      </c>
      <c r="AA640" s="117">
        <v>0</v>
      </c>
    </row>
    <row r="641" spans="1:27" x14ac:dyDescent="0.25">
      <c r="A641" s="117" t="s">
        <v>41</v>
      </c>
      <c r="B641" s="117" t="s">
        <v>18</v>
      </c>
      <c r="C641" s="117" t="s">
        <v>619</v>
      </c>
      <c r="D641" s="117">
        <v>0</v>
      </c>
      <c r="E641" s="117">
        <v>0</v>
      </c>
      <c r="F641" s="117">
        <v>0</v>
      </c>
      <c r="G641" s="117">
        <v>0</v>
      </c>
      <c r="H641" s="117">
        <v>0</v>
      </c>
      <c r="I641" s="117">
        <v>0</v>
      </c>
      <c r="J641" s="117">
        <v>0</v>
      </c>
      <c r="K641" s="117">
        <v>0</v>
      </c>
      <c r="L641" s="117">
        <v>0</v>
      </c>
      <c r="M641" s="117">
        <v>0</v>
      </c>
      <c r="N641" s="117">
        <v>0</v>
      </c>
      <c r="O641" s="117">
        <v>0</v>
      </c>
      <c r="P641" s="117">
        <v>0</v>
      </c>
      <c r="Q641" s="117">
        <v>0</v>
      </c>
      <c r="R641" s="117">
        <v>0</v>
      </c>
      <c r="S641" s="117">
        <v>0</v>
      </c>
      <c r="T641" s="117">
        <v>0</v>
      </c>
      <c r="U641" s="117">
        <v>0</v>
      </c>
      <c r="V641" s="117">
        <v>0</v>
      </c>
      <c r="W641" s="117">
        <v>0</v>
      </c>
      <c r="X641" s="117">
        <v>0</v>
      </c>
      <c r="Y641" s="117">
        <v>0</v>
      </c>
      <c r="Z641" s="117">
        <v>0</v>
      </c>
      <c r="AA641" s="117">
        <v>0</v>
      </c>
    </row>
    <row r="642" spans="1:27" x14ac:dyDescent="0.25">
      <c r="A642" s="117" t="s">
        <v>41</v>
      </c>
      <c r="B642" s="117" t="s">
        <v>18</v>
      </c>
      <c r="C642" s="117" t="s">
        <v>620</v>
      </c>
      <c r="D642" s="117">
        <v>0</v>
      </c>
      <c r="E642" s="117">
        <v>0</v>
      </c>
      <c r="F642" s="117">
        <v>0</v>
      </c>
      <c r="G642" s="117">
        <v>0</v>
      </c>
      <c r="H642" s="117">
        <v>0</v>
      </c>
      <c r="I642" s="117">
        <v>0</v>
      </c>
      <c r="J642" s="117">
        <v>0</v>
      </c>
      <c r="K642" s="117">
        <v>0</v>
      </c>
      <c r="L642" s="117">
        <v>0</v>
      </c>
      <c r="M642" s="117">
        <v>0</v>
      </c>
      <c r="N642" s="117">
        <v>0</v>
      </c>
      <c r="O642" s="117">
        <v>0</v>
      </c>
      <c r="P642" s="117">
        <v>0</v>
      </c>
      <c r="Q642" s="117">
        <v>0</v>
      </c>
      <c r="R642" s="117">
        <v>0</v>
      </c>
      <c r="S642" s="117">
        <v>0</v>
      </c>
      <c r="T642" s="117">
        <v>0</v>
      </c>
      <c r="U642" s="117">
        <v>0</v>
      </c>
      <c r="V642" s="117">
        <v>0</v>
      </c>
      <c r="W642" s="117">
        <v>0</v>
      </c>
      <c r="X642" s="117">
        <v>0</v>
      </c>
      <c r="Y642" s="117">
        <v>0</v>
      </c>
      <c r="Z642" s="117">
        <v>0</v>
      </c>
      <c r="AA642" s="117">
        <v>0</v>
      </c>
    </row>
    <row r="643" spans="1:27" x14ac:dyDescent="0.25">
      <c r="A643" s="117" t="s">
        <v>41</v>
      </c>
      <c r="B643" s="117" t="s">
        <v>18</v>
      </c>
      <c r="C643" s="117" t="s">
        <v>25</v>
      </c>
      <c r="D643" s="117">
        <v>0</v>
      </c>
      <c r="E643" s="117">
        <v>0</v>
      </c>
      <c r="F643" s="117">
        <v>0</v>
      </c>
      <c r="G643" s="117">
        <v>0</v>
      </c>
      <c r="H643" s="117">
        <v>0</v>
      </c>
      <c r="I643" s="117">
        <v>0</v>
      </c>
      <c r="J643" s="117">
        <v>0</v>
      </c>
      <c r="K643" s="117">
        <v>0</v>
      </c>
      <c r="L643" s="117">
        <v>0</v>
      </c>
      <c r="M643" s="117">
        <v>0</v>
      </c>
      <c r="N643" s="117">
        <v>0</v>
      </c>
      <c r="O643" s="117">
        <v>0</v>
      </c>
      <c r="P643" s="117">
        <v>0</v>
      </c>
      <c r="Q643" s="117">
        <v>0</v>
      </c>
      <c r="R643" s="117">
        <v>0</v>
      </c>
      <c r="S643" s="117">
        <v>0</v>
      </c>
      <c r="T643" s="117">
        <v>0</v>
      </c>
      <c r="U643" s="117">
        <v>0</v>
      </c>
      <c r="V643" s="117">
        <v>0</v>
      </c>
      <c r="W643" s="117">
        <v>0</v>
      </c>
      <c r="X643" s="117">
        <v>0</v>
      </c>
      <c r="Y643" s="117">
        <v>0</v>
      </c>
      <c r="Z643" s="117">
        <v>0</v>
      </c>
      <c r="AA643" s="117">
        <v>0</v>
      </c>
    </row>
    <row r="644" spans="1:27" x14ac:dyDescent="0.25">
      <c r="A644" s="117" t="s">
        <v>41</v>
      </c>
      <c r="B644" s="117" t="s">
        <v>18</v>
      </c>
      <c r="C644" s="117" t="s">
        <v>615</v>
      </c>
      <c r="D644" s="117">
        <v>0</v>
      </c>
      <c r="E644" s="117">
        <v>0</v>
      </c>
      <c r="F644" s="117">
        <v>0</v>
      </c>
      <c r="G644" s="117">
        <v>0</v>
      </c>
      <c r="H644" s="117">
        <v>0</v>
      </c>
      <c r="I644" s="117">
        <v>0</v>
      </c>
      <c r="J644" s="117">
        <v>0</v>
      </c>
      <c r="K644" s="117">
        <v>0</v>
      </c>
      <c r="L644" s="117">
        <v>0</v>
      </c>
      <c r="M644" s="117">
        <v>0</v>
      </c>
      <c r="N644" s="117">
        <v>0</v>
      </c>
      <c r="O644" s="117">
        <v>0</v>
      </c>
      <c r="P644" s="117">
        <v>0</v>
      </c>
      <c r="Q644" s="117">
        <v>0</v>
      </c>
      <c r="R644" s="117">
        <v>0</v>
      </c>
      <c r="S644" s="117">
        <v>0</v>
      </c>
      <c r="T644" s="117">
        <v>0</v>
      </c>
      <c r="U644" s="117">
        <v>0</v>
      </c>
      <c r="V644" s="117">
        <v>0</v>
      </c>
      <c r="W644" s="117">
        <v>0</v>
      </c>
      <c r="X644" s="117">
        <v>0</v>
      </c>
      <c r="Y644" s="117">
        <v>0</v>
      </c>
      <c r="Z644" s="117">
        <v>0</v>
      </c>
      <c r="AA644" s="117">
        <v>0</v>
      </c>
    </row>
    <row r="645" spans="1:27" x14ac:dyDescent="0.25">
      <c r="A645" s="117" t="s">
        <v>41</v>
      </c>
      <c r="B645" s="117" t="s">
        <v>616</v>
      </c>
      <c r="C645" s="117" t="s">
        <v>12</v>
      </c>
      <c r="D645" s="117">
        <v>0</v>
      </c>
      <c r="E645" s="117">
        <v>0</v>
      </c>
      <c r="F645" s="117">
        <v>0</v>
      </c>
      <c r="G645" s="117">
        <v>0</v>
      </c>
      <c r="H645" s="117">
        <v>0</v>
      </c>
      <c r="I645" s="117">
        <v>0</v>
      </c>
      <c r="J645" s="117">
        <v>0</v>
      </c>
      <c r="K645" s="117">
        <v>0</v>
      </c>
      <c r="L645" s="117">
        <v>0</v>
      </c>
      <c r="M645" s="117">
        <v>0</v>
      </c>
      <c r="N645" s="117">
        <v>0</v>
      </c>
      <c r="O645" s="117">
        <v>0</v>
      </c>
      <c r="P645" s="117">
        <v>0</v>
      </c>
      <c r="Q645" s="117">
        <v>0</v>
      </c>
      <c r="R645" s="117">
        <v>0</v>
      </c>
      <c r="S645" s="117">
        <v>0</v>
      </c>
      <c r="T645" s="117">
        <v>0</v>
      </c>
      <c r="U645" s="117">
        <v>0</v>
      </c>
      <c r="V645" s="117">
        <v>0</v>
      </c>
      <c r="W645" s="117">
        <v>0</v>
      </c>
      <c r="X645" s="117">
        <v>0</v>
      </c>
      <c r="Y645" s="117">
        <v>0</v>
      </c>
      <c r="Z645" s="117">
        <v>0</v>
      </c>
      <c r="AA645" s="117">
        <v>0</v>
      </c>
    </row>
    <row r="646" spans="1:27" x14ac:dyDescent="0.25">
      <c r="A646" s="117" t="s">
        <v>41</v>
      </c>
      <c r="B646" s="117" t="s">
        <v>616</v>
      </c>
      <c r="C646" s="117" t="s">
        <v>612</v>
      </c>
      <c r="D646" s="117">
        <v>0</v>
      </c>
      <c r="E646" s="117">
        <v>0</v>
      </c>
      <c r="F646" s="117">
        <v>0</v>
      </c>
      <c r="G646" s="117">
        <v>0</v>
      </c>
      <c r="H646" s="117">
        <v>0</v>
      </c>
      <c r="I646" s="117">
        <v>0</v>
      </c>
      <c r="J646" s="117">
        <v>0</v>
      </c>
      <c r="K646" s="117">
        <v>0</v>
      </c>
      <c r="L646" s="117">
        <v>0</v>
      </c>
      <c r="M646" s="117">
        <v>0</v>
      </c>
      <c r="N646" s="117">
        <v>0</v>
      </c>
      <c r="O646" s="117">
        <v>0</v>
      </c>
      <c r="P646" s="117">
        <v>0</v>
      </c>
      <c r="Q646" s="117">
        <v>0</v>
      </c>
      <c r="R646" s="117">
        <v>0</v>
      </c>
      <c r="S646" s="117">
        <v>0</v>
      </c>
      <c r="T646" s="117">
        <v>0</v>
      </c>
      <c r="U646" s="117">
        <v>0</v>
      </c>
      <c r="V646" s="117">
        <v>0</v>
      </c>
      <c r="W646" s="117">
        <v>0</v>
      </c>
      <c r="X646" s="117">
        <v>0</v>
      </c>
      <c r="Y646" s="117">
        <v>0</v>
      </c>
      <c r="Z646" s="117">
        <v>0</v>
      </c>
      <c r="AA646" s="117">
        <v>0</v>
      </c>
    </row>
    <row r="647" spans="1:27" x14ac:dyDescent="0.25">
      <c r="A647" s="117" t="s">
        <v>41</v>
      </c>
      <c r="B647" s="117" t="s">
        <v>616</v>
      </c>
      <c r="C647" s="117" t="s">
        <v>611</v>
      </c>
      <c r="D647" s="117">
        <v>0</v>
      </c>
      <c r="E647" s="117">
        <v>0</v>
      </c>
      <c r="F647" s="117">
        <v>0</v>
      </c>
      <c r="G647" s="117">
        <v>0</v>
      </c>
      <c r="H647" s="117">
        <v>0</v>
      </c>
      <c r="I647" s="117">
        <v>0</v>
      </c>
      <c r="J647" s="117">
        <v>0</v>
      </c>
      <c r="K647" s="117">
        <v>0</v>
      </c>
      <c r="L647" s="117">
        <v>0</v>
      </c>
      <c r="M647" s="117">
        <v>0</v>
      </c>
      <c r="N647" s="117">
        <v>0</v>
      </c>
      <c r="O647" s="117">
        <v>0</v>
      </c>
      <c r="P647" s="117">
        <v>0</v>
      </c>
      <c r="Q647" s="117">
        <v>0</v>
      </c>
      <c r="R647" s="117">
        <v>0</v>
      </c>
      <c r="S647" s="117">
        <v>0</v>
      </c>
      <c r="T647" s="117">
        <v>0</v>
      </c>
      <c r="U647" s="117">
        <v>0</v>
      </c>
      <c r="V647" s="117">
        <v>0</v>
      </c>
      <c r="W647" s="117">
        <v>0</v>
      </c>
      <c r="X647" s="117">
        <v>0</v>
      </c>
      <c r="Y647" s="117">
        <v>0</v>
      </c>
      <c r="Z647" s="117">
        <v>0</v>
      </c>
      <c r="AA647" s="117">
        <v>0</v>
      </c>
    </row>
    <row r="648" spans="1:27" x14ac:dyDescent="0.25">
      <c r="A648" s="117" t="s">
        <v>41</v>
      </c>
      <c r="B648" s="117" t="s">
        <v>616</v>
      </c>
      <c r="C648" s="117" t="s">
        <v>8</v>
      </c>
      <c r="D648" s="117">
        <v>0</v>
      </c>
      <c r="E648" s="117">
        <v>0</v>
      </c>
      <c r="F648" s="117">
        <v>0</v>
      </c>
      <c r="G648" s="117">
        <v>0</v>
      </c>
      <c r="H648" s="117">
        <v>0</v>
      </c>
      <c r="I648" s="117">
        <v>0</v>
      </c>
      <c r="J648" s="117">
        <v>0</v>
      </c>
      <c r="K648" s="117">
        <v>0</v>
      </c>
      <c r="L648" s="117">
        <v>0</v>
      </c>
      <c r="M648" s="117">
        <v>0</v>
      </c>
      <c r="N648" s="117">
        <v>0</v>
      </c>
      <c r="O648" s="117">
        <v>0</v>
      </c>
      <c r="P648" s="117">
        <v>0</v>
      </c>
      <c r="Q648" s="117">
        <v>0</v>
      </c>
      <c r="R648" s="117">
        <v>0</v>
      </c>
      <c r="S648" s="117">
        <v>0</v>
      </c>
      <c r="T648" s="117">
        <v>0</v>
      </c>
      <c r="U648" s="117">
        <v>0</v>
      </c>
      <c r="V648" s="117">
        <v>0</v>
      </c>
      <c r="W648" s="117">
        <v>0</v>
      </c>
      <c r="X648" s="117">
        <v>0</v>
      </c>
      <c r="Y648" s="117">
        <v>0</v>
      </c>
      <c r="Z648" s="117">
        <v>0</v>
      </c>
      <c r="AA648" s="117">
        <v>0</v>
      </c>
    </row>
    <row r="649" spans="1:27" x14ac:dyDescent="0.25">
      <c r="A649" s="117" t="s">
        <v>41</v>
      </c>
      <c r="B649" s="117" t="s">
        <v>616</v>
      </c>
      <c r="C649" s="117" t="s">
        <v>618</v>
      </c>
      <c r="D649" s="117">
        <v>0</v>
      </c>
      <c r="E649" s="117">
        <v>0</v>
      </c>
      <c r="F649" s="117">
        <v>0</v>
      </c>
      <c r="G649" s="117">
        <v>0</v>
      </c>
      <c r="H649" s="117">
        <v>0</v>
      </c>
      <c r="I649" s="117">
        <v>0</v>
      </c>
      <c r="J649" s="117">
        <v>0</v>
      </c>
      <c r="K649" s="117">
        <v>0</v>
      </c>
      <c r="L649" s="117">
        <v>0</v>
      </c>
      <c r="M649" s="117">
        <v>0</v>
      </c>
      <c r="N649" s="117">
        <v>0</v>
      </c>
      <c r="O649" s="117">
        <v>0</v>
      </c>
      <c r="P649" s="117">
        <v>0</v>
      </c>
      <c r="Q649" s="117">
        <v>0</v>
      </c>
      <c r="R649" s="117">
        <v>0</v>
      </c>
      <c r="S649" s="117">
        <v>0</v>
      </c>
      <c r="T649" s="117">
        <v>0</v>
      </c>
      <c r="U649" s="117">
        <v>0</v>
      </c>
      <c r="V649" s="117">
        <v>0</v>
      </c>
      <c r="W649" s="117">
        <v>0</v>
      </c>
      <c r="X649" s="117">
        <v>0</v>
      </c>
      <c r="Y649" s="117">
        <v>0</v>
      </c>
      <c r="Z649" s="117">
        <v>0</v>
      </c>
      <c r="AA649" s="117">
        <v>0</v>
      </c>
    </row>
    <row r="650" spans="1:27" x14ac:dyDescent="0.25">
      <c r="A650" s="117" t="s">
        <v>41</v>
      </c>
      <c r="B650" s="117" t="s">
        <v>616</v>
      </c>
      <c r="C650" s="117" t="s">
        <v>123</v>
      </c>
      <c r="D650" s="117">
        <v>0</v>
      </c>
      <c r="E650" s="117">
        <v>0</v>
      </c>
      <c r="F650" s="117">
        <v>0</v>
      </c>
      <c r="G650" s="117">
        <v>0</v>
      </c>
      <c r="H650" s="117">
        <v>0</v>
      </c>
      <c r="I650" s="117">
        <v>0</v>
      </c>
      <c r="J650" s="117">
        <v>0</v>
      </c>
      <c r="K650" s="117">
        <v>0</v>
      </c>
      <c r="L650" s="117">
        <v>0</v>
      </c>
      <c r="M650" s="117">
        <v>0</v>
      </c>
      <c r="N650" s="117">
        <v>0</v>
      </c>
      <c r="O650" s="117">
        <v>0</v>
      </c>
      <c r="P650" s="117">
        <v>0</v>
      </c>
      <c r="Q650" s="117">
        <v>0</v>
      </c>
      <c r="R650" s="117">
        <v>0</v>
      </c>
      <c r="S650" s="117">
        <v>0</v>
      </c>
      <c r="T650" s="117">
        <v>0</v>
      </c>
      <c r="U650" s="117">
        <v>0</v>
      </c>
      <c r="V650" s="117">
        <v>0</v>
      </c>
      <c r="W650" s="117">
        <v>0</v>
      </c>
      <c r="X650" s="117">
        <v>0</v>
      </c>
      <c r="Y650" s="117">
        <v>0</v>
      </c>
      <c r="Z650" s="117">
        <v>0</v>
      </c>
      <c r="AA650" s="117">
        <v>0</v>
      </c>
    </row>
    <row r="651" spans="1:27" x14ac:dyDescent="0.25">
      <c r="A651" s="117" t="s">
        <v>41</v>
      </c>
      <c r="B651" s="117" t="s">
        <v>616</v>
      </c>
      <c r="C651" s="117" t="s">
        <v>10</v>
      </c>
      <c r="D651" s="117">
        <v>0</v>
      </c>
      <c r="E651" s="117">
        <v>0</v>
      </c>
      <c r="F651" s="117">
        <v>0</v>
      </c>
      <c r="G651" s="117">
        <v>0</v>
      </c>
      <c r="H651" s="117">
        <v>0</v>
      </c>
      <c r="I651" s="117">
        <v>0</v>
      </c>
      <c r="J651" s="117">
        <v>0</v>
      </c>
      <c r="K651" s="117">
        <v>0</v>
      </c>
      <c r="L651" s="117">
        <v>0</v>
      </c>
      <c r="M651" s="117">
        <v>0</v>
      </c>
      <c r="N651" s="117">
        <v>0</v>
      </c>
      <c r="O651" s="117">
        <v>0</v>
      </c>
      <c r="P651" s="117">
        <v>0</v>
      </c>
      <c r="Q651" s="117">
        <v>0</v>
      </c>
      <c r="R651" s="117">
        <v>0</v>
      </c>
      <c r="S651" s="117">
        <v>0</v>
      </c>
      <c r="T651" s="117">
        <v>0</v>
      </c>
      <c r="U651" s="117">
        <v>0</v>
      </c>
      <c r="V651" s="117">
        <v>0</v>
      </c>
      <c r="W651" s="117">
        <v>0</v>
      </c>
      <c r="X651" s="117">
        <v>0</v>
      </c>
      <c r="Y651" s="117">
        <v>0</v>
      </c>
      <c r="Z651" s="117">
        <v>0</v>
      </c>
      <c r="AA651" s="117">
        <v>0</v>
      </c>
    </row>
    <row r="652" spans="1:27" x14ac:dyDescent="0.25">
      <c r="A652" s="117" t="s">
        <v>41</v>
      </c>
      <c r="B652" s="117" t="s">
        <v>616</v>
      </c>
      <c r="C652" s="117" t="s">
        <v>619</v>
      </c>
      <c r="D652" s="117">
        <v>0</v>
      </c>
      <c r="E652" s="117">
        <v>0</v>
      </c>
      <c r="F652" s="117">
        <v>0</v>
      </c>
      <c r="G652" s="117">
        <v>0</v>
      </c>
      <c r="H652" s="117">
        <v>0</v>
      </c>
      <c r="I652" s="117">
        <v>0</v>
      </c>
      <c r="J652" s="117">
        <v>0</v>
      </c>
      <c r="K652" s="117">
        <v>0</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row>
    <row r="653" spans="1:27" x14ac:dyDescent="0.25">
      <c r="A653" s="117" t="s">
        <v>41</v>
      </c>
      <c r="B653" s="117" t="s">
        <v>616</v>
      </c>
      <c r="C653" s="117" t="s">
        <v>620</v>
      </c>
      <c r="D653" s="117">
        <v>0</v>
      </c>
      <c r="E653" s="117">
        <v>0</v>
      </c>
      <c r="F653" s="117">
        <v>0</v>
      </c>
      <c r="G653" s="117">
        <v>0</v>
      </c>
      <c r="H653" s="117">
        <v>0</v>
      </c>
      <c r="I653" s="117">
        <v>0</v>
      </c>
      <c r="J653" s="117">
        <v>0</v>
      </c>
      <c r="K653" s="117">
        <v>0</v>
      </c>
      <c r="L653" s="117">
        <v>0</v>
      </c>
      <c r="M653" s="117">
        <v>0</v>
      </c>
      <c r="N653" s="117">
        <v>0</v>
      </c>
      <c r="O653" s="117">
        <v>0</v>
      </c>
      <c r="P653" s="117">
        <v>0</v>
      </c>
      <c r="Q653" s="117">
        <v>0</v>
      </c>
      <c r="R653" s="117">
        <v>0</v>
      </c>
      <c r="S653" s="117">
        <v>0</v>
      </c>
      <c r="T653" s="117">
        <v>0</v>
      </c>
      <c r="U653" s="117">
        <v>0</v>
      </c>
      <c r="V653" s="117">
        <v>0</v>
      </c>
      <c r="W653" s="117">
        <v>0</v>
      </c>
      <c r="X653" s="117">
        <v>0</v>
      </c>
      <c r="Y653" s="117">
        <v>0</v>
      </c>
      <c r="Z653" s="117">
        <v>0</v>
      </c>
      <c r="AA653" s="117">
        <v>0</v>
      </c>
    </row>
    <row r="654" spans="1:27" x14ac:dyDescent="0.25">
      <c r="A654" s="117" t="s">
        <v>41</v>
      </c>
      <c r="B654" s="117" t="s">
        <v>616</v>
      </c>
      <c r="C654" s="117" t="s">
        <v>25</v>
      </c>
      <c r="D654" s="117">
        <v>0</v>
      </c>
      <c r="E654" s="117">
        <v>0</v>
      </c>
      <c r="F654" s="117">
        <v>0</v>
      </c>
      <c r="G654" s="117">
        <v>0</v>
      </c>
      <c r="H654" s="117">
        <v>0</v>
      </c>
      <c r="I654" s="117">
        <v>0</v>
      </c>
      <c r="J654" s="117">
        <v>0</v>
      </c>
      <c r="K654" s="117">
        <v>0</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row>
    <row r="655" spans="1:27" x14ac:dyDescent="0.25">
      <c r="A655" s="117" t="s">
        <v>41</v>
      </c>
      <c r="B655" s="117" t="s">
        <v>616</v>
      </c>
      <c r="C655" s="117" t="s">
        <v>615</v>
      </c>
      <c r="D655" s="117">
        <v>0</v>
      </c>
      <c r="E655" s="117">
        <v>0</v>
      </c>
      <c r="F655" s="117">
        <v>0</v>
      </c>
      <c r="G655" s="117">
        <v>0</v>
      </c>
      <c r="H655" s="117">
        <v>0</v>
      </c>
      <c r="I655" s="117">
        <v>0</v>
      </c>
      <c r="J655" s="117">
        <v>0</v>
      </c>
      <c r="K655" s="117">
        <v>0</v>
      </c>
      <c r="L655" s="117">
        <v>0</v>
      </c>
      <c r="M655" s="117">
        <v>0</v>
      </c>
      <c r="N655" s="117">
        <v>0</v>
      </c>
      <c r="O655" s="117">
        <v>0</v>
      </c>
      <c r="P655" s="117">
        <v>0</v>
      </c>
      <c r="Q655" s="117">
        <v>0</v>
      </c>
      <c r="R655" s="117">
        <v>0</v>
      </c>
      <c r="S655" s="117">
        <v>0</v>
      </c>
      <c r="T655" s="117">
        <v>0</v>
      </c>
      <c r="U655" s="117">
        <v>0</v>
      </c>
      <c r="V655" s="117">
        <v>0</v>
      </c>
      <c r="W655" s="117">
        <v>0</v>
      </c>
      <c r="X655" s="117">
        <v>0</v>
      </c>
      <c r="Y655" s="117">
        <v>0</v>
      </c>
      <c r="Z655" s="117">
        <v>0</v>
      </c>
      <c r="AA655" s="117">
        <v>0</v>
      </c>
    </row>
    <row r="656" spans="1:27" x14ac:dyDescent="0.25">
      <c r="A656" s="117" t="s">
        <v>41</v>
      </c>
      <c r="B656" s="117" t="s">
        <v>10</v>
      </c>
      <c r="C656" s="117" t="s">
        <v>12</v>
      </c>
      <c r="D656" s="117">
        <v>0</v>
      </c>
      <c r="E656" s="117">
        <v>0</v>
      </c>
      <c r="F656" s="117">
        <v>0</v>
      </c>
      <c r="G656" s="117">
        <v>0</v>
      </c>
      <c r="H656" s="117">
        <v>0</v>
      </c>
      <c r="I656" s="117">
        <v>0</v>
      </c>
      <c r="J656" s="117">
        <v>0</v>
      </c>
      <c r="K656" s="117">
        <v>0</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row>
    <row r="657" spans="1:27" x14ac:dyDescent="0.25">
      <c r="A657" s="117" t="s">
        <v>41</v>
      </c>
      <c r="B657" s="117" t="s">
        <v>10</v>
      </c>
      <c r="C657" s="117" t="s">
        <v>612</v>
      </c>
      <c r="D657" s="117">
        <v>0</v>
      </c>
      <c r="E657" s="117">
        <v>0</v>
      </c>
      <c r="F657" s="117">
        <v>0</v>
      </c>
      <c r="G657" s="117">
        <v>0</v>
      </c>
      <c r="H657" s="117">
        <v>0</v>
      </c>
      <c r="I657" s="117">
        <v>0</v>
      </c>
      <c r="J657" s="117">
        <v>0</v>
      </c>
      <c r="K657" s="117">
        <v>0</v>
      </c>
      <c r="L657" s="117">
        <v>0</v>
      </c>
      <c r="M657" s="117">
        <v>0</v>
      </c>
      <c r="N657" s="117">
        <v>0</v>
      </c>
      <c r="O657" s="117">
        <v>0</v>
      </c>
      <c r="P657" s="117">
        <v>0</v>
      </c>
      <c r="Q657" s="117">
        <v>0</v>
      </c>
      <c r="R657" s="117">
        <v>0</v>
      </c>
      <c r="S657" s="117">
        <v>0</v>
      </c>
      <c r="T657" s="117">
        <v>0</v>
      </c>
      <c r="U657" s="117">
        <v>0</v>
      </c>
      <c r="V657" s="117">
        <v>0</v>
      </c>
      <c r="W657" s="117">
        <v>0</v>
      </c>
      <c r="X657" s="117">
        <v>0</v>
      </c>
      <c r="Y657" s="117">
        <v>0</v>
      </c>
      <c r="Z657" s="117">
        <v>0</v>
      </c>
      <c r="AA657" s="117">
        <v>0</v>
      </c>
    </row>
    <row r="658" spans="1:27" x14ac:dyDescent="0.25">
      <c r="A658" s="117" t="s">
        <v>41</v>
      </c>
      <c r="B658" s="117" t="s">
        <v>10</v>
      </c>
      <c r="C658" s="117" t="s">
        <v>611</v>
      </c>
      <c r="D658" s="117">
        <v>0</v>
      </c>
      <c r="E658" s="117">
        <v>0</v>
      </c>
      <c r="F658" s="117">
        <v>0</v>
      </c>
      <c r="G658" s="117">
        <v>0</v>
      </c>
      <c r="H658" s="117">
        <v>0</v>
      </c>
      <c r="I658" s="117">
        <v>0</v>
      </c>
      <c r="J658" s="117">
        <v>0</v>
      </c>
      <c r="K658" s="117">
        <v>0</v>
      </c>
      <c r="L658" s="117">
        <v>0</v>
      </c>
      <c r="M658" s="117">
        <v>0</v>
      </c>
      <c r="N658" s="117">
        <v>0</v>
      </c>
      <c r="O658" s="117">
        <v>0</v>
      </c>
      <c r="P658" s="117">
        <v>0</v>
      </c>
      <c r="Q658" s="117">
        <v>0</v>
      </c>
      <c r="R658" s="117">
        <v>0</v>
      </c>
      <c r="S658" s="117">
        <v>0</v>
      </c>
      <c r="T658" s="117">
        <v>0</v>
      </c>
      <c r="U658" s="117">
        <v>0</v>
      </c>
      <c r="V658" s="117">
        <v>0</v>
      </c>
      <c r="W658" s="117">
        <v>0</v>
      </c>
      <c r="X658" s="117">
        <v>0</v>
      </c>
      <c r="Y658" s="117">
        <v>0</v>
      </c>
      <c r="Z658" s="117">
        <v>0</v>
      </c>
      <c r="AA658" s="117">
        <v>0</v>
      </c>
    </row>
    <row r="659" spans="1:27" x14ac:dyDescent="0.25">
      <c r="A659" s="117" t="s">
        <v>41</v>
      </c>
      <c r="B659" s="117" t="s">
        <v>10</v>
      </c>
      <c r="C659" s="117" t="s">
        <v>8</v>
      </c>
      <c r="D659" s="117">
        <v>0</v>
      </c>
      <c r="E659" s="117">
        <v>0</v>
      </c>
      <c r="F659" s="117">
        <v>0</v>
      </c>
      <c r="G659" s="117">
        <v>0</v>
      </c>
      <c r="H659" s="117">
        <v>0</v>
      </c>
      <c r="I659" s="117">
        <v>0</v>
      </c>
      <c r="J659" s="117">
        <v>0</v>
      </c>
      <c r="K659" s="117">
        <v>0</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row>
    <row r="660" spans="1:27" x14ac:dyDescent="0.25">
      <c r="A660" s="117" t="s">
        <v>41</v>
      </c>
      <c r="B660" s="117" t="s">
        <v>10</v>
      </c>
      <c r="C660" s="117" t="s">
        <v>618</v>
      </c>
      <c r="D660" s="117">
        <v>0</v>
      </c>
      <c r="E660" s="117">
        <v>0</v>
      </c>
      <c r="F660" s="117">
        <v>0</v>
      </c>
      <c r="G660" s="117">
        <v>0</v>
      </c>
      <c r="H660" s="117">
        <v>0</v>
      </c>
      <c r="I660" s="117">
        <v>0</v>
      </c>
      <c r="J660" s="117">
        <v>0</v>
      </c>
      <c r="K660" s="117">
        <v>0</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row>
    <row r="661" spans="1:27" x14ac:dyDescent="0.25">
      <c r="A661" s="117" t="s">
        <v>41</v>
      </c>
      <c r="B661" s="117" t="s">
        <v>10</v>
      </c>
      <c r="C661" s="117" t="s">
        <v>123</v>
      </c>
      <c r="D661" s="117">
        <v>0</v>
      </c>
      <c r="E661" s="117">
        <v>0</v>
      </c>
      <c r="F661" s="117">
        <v>0</v>
      </c>
      <c r="G661" s="117">
        <v>0</v>
      </c>
      <c r="H661" s="117">
        <v>0</v>
      </c>
      <c r="I661" s="117">
        <v>0</v>
      </c>
      <c r="J661" s="117">
        <v>0</v>
      </c>
      <c r="K661" s="117">
        <v>0</v>
      </c>
      <c r="L661" s="117">
        <v>0</v>
      </c>
      <c r="M661" s="117">
        <v>0</v>
      </c>
      <c r="N661" s="117">
        <v>0</v>
      </c>
      <c r="O661" s="117">
        <v>0</v>
      </c>
      <c r="P661" s="117">
        <v>0</v>
      </c>
      <c r="Q661" s="117">
        <v>0</v>
      </c>
      <c r="R661" s="117">
        <v>0</v>
      </c>
      <c r="S661" s="117">
        <v>0</v>
      </c>
      <c r="T661" s="117">
        <v>0</v>
      </c>
      <c r="U661" s="117">
        <v>0</v>
      </c>
      <c r="V661" s="117">
        <v>0</v>
      </c>
      <c r="W661" s="117">
        <v>0</v>
      </c>
      <c r="X661" s="117">
        <v>0</v>
      </c>
      <c r="Y661" s="117">
        <v>0</v>
      </c>
      <c r="Z661" s="117">
        <v>0</v>
      </c>
      <c r="AA661" s="117">
        <v>0</v>
      </c>
    </row>
    <row r="662" spans="1:27" x14ac:dyDescent="0.25">
      <c r="A662" s="117" t="s">
        <v>41</v>
      </c>
      <c r="B662" s="117" t="s">
        <v>10</v>
      </c>
      <c r="C662" s="117" t="s">
        <v>10</v>
      </c>
      <c r="D662" s="117">
        <v>0</v>
      </c>
      <c r="E662" s="117">
        <v>0</v>
      </c>
      <c r="F662" s="117">
        <v>0</v>
      </c>
      <c r="G662" s="117">
        <v>0</v>
      </c>
      <c r="H662" s="117">
        <v>0</v>
      </c>
      <c r="I662" s="117">
        <v>0</v>
      </c>
      <c r="J662" s="117">
        <v>0</v>
      </c>
      <c r="K662" s="117">
        <v>0</v>
      </c>
      <c r="L662" s="117">
        <v>0</v>
      </c>
      <c r="M662" s="117">
        <v>0</v>
      </c>
      <c r="N662" s="117">
        <v>0</v>
      </c>
      <c r="O662" s="117">
        <v>0</v>
      </c>
      <c r="P662" s="117">
        <v>0</v>
      </c>
      <c r="Q662" s="117">
        <v>0</v>
      </c>
      <c r="R662" s="117">
        <v>0</v>
      </c>
      <c r="S662" s="117">
        <v>0</v>
      </c>
      <c r="T662" s="117">
        <v>0</v>
      </c>
      <c r="U662" s="117">
        <v>0</v>
      </c>
      <c r="V662" s="117">
        <v>0</v>
      </c>
      <c r="W662" s="117">
        <v>0</v>
      </c>
      <c r="X662" s="117">
        <v>0</v>
      </c>
      <c r="Y662" s="117">
        <v>0</v>
      </c>
      <c r="Z662" s="117">
        <v>0</v>
      </c>
      <c r="AA662" s="117">
        <v>0</v>
      </c>
    </row>
    <row r="663" spans="1:27" x14ac:dyDescent="0.25">
      <c r="A663" s="117" t="s">
        <v>41</v>
      </c>
      <c r="B663" s="117" t="s">
        <v>10</v>
      </c>
      <c r="C663" s="117" t="s">
        <v>619</v>
      </c>
      <c r="D663" s="117">
        <v>0</v>
      </c>
      <c r="E663" s="117">
        <v>0</v>
      </c>
      <c r="F663" s="117">
        <v>0</v>
      </c>
      <c r="G663" s="117">
        <v>0</v>
      </c>
      <c r="H663" s="117">
        <v>0</v>
      </c>
      <c r="I663" s="117">
        <v>0</v>
      </c>
      <c r="J663" s="117">
        <v>0</v>
      </c>
      <c r="K663" s="117">
        <v>0</v>
      </c>
      <c r="L663" s="117">
        <v>0</v>
      </c>
      <c r="M663" s="117">
        <v>0</v>
      </c>
      <c r="N663" s="117">
        <v>0</v>
      </c>
      <c r="O663" s="117">
        <v>0</v>
      </c>
      <c r="P663" s="117">
        <v>0</v>
      </c>
      <c r="Q663" s="117">
        <v>0</v>
      </c>
      <c r="R663" s="117">
        <v>0</v>
      </c>
      <c r="S663" s="117">
        <v>0</v>
      </c>
      <c r="T663" s="117">
        <v>0</v>
      </c>
      <c r="U663" s="117">
        <v>0</v>
      </c>
      <c r="V663" s="117">
        <v>0</v>
      </c>
      <c r="W663" s="117">
        <v>0</v>
      </c>
      <c r="X663" s="117">
        <v>0</v>
      </c>
      <c r="Y663" s="117">
        <v>0</v>
      </c>
      <c r="Z663" s="117">
        <v>0</v>
      </c>
      <c r="AA663" s="117">
        <v>0</v>
      </c>
    </row>
    <row r="664" spans="1:27" x14ac:dyDescent="0.25">
      <c r="A664" s="117" t="s">
        <v>41</v>
      </c>
      <c r="B664" s="117" t="s">
        <v>10</v>
      </c>
      <c r="C664" s="117" t="s">
        <v>620</v>
      </c>
      <c r="D664" s="117">
        <v>0</v>
      </c>
      <c r="E664" s="117">
        <v>0</v>
      </c>
      <c r="F664" s="117">
        <v>0</v>
      </c>
      <c r="G664" s="117">
        <v>0</v>
      </c>
      <c r="H664" s="117">
        <v>0</v>
      </c>
      <c r="I664" s="117">
        <v>0</v>
      </c>
      <c r="J664" s="117">
        <v>0</v>
      </c>
      <c r="K664" s="117">
        <v>0</v>
      </c>
      <c r="L664" s="117">
        <v>0</v>
      </c>
      <c r="M664" s="117">
        <v>0</v>
      </c>
      <c r="N664" s="117">
        <v>0</v>
      </c>
      <c r="O664" s="117">
        <v>0</v>
      </c>
      <c r="P664" s="117">
        <v>0</v>
      </c>
      <c r="Q664" s="117">
        <v>0</v>
      </c>
      <c r="R664" s="117">
        <v>0</v>
      </c>
      <c r="S664" s="117">
        <v>0</v>
      </c>
      <c r="T664" s="117">
        <v>0</v>
      </c>
      <c r="U664" s="117">
        <v>0</v>
      </c>
      <c r="V664" s="117">
        <v>0</v>
      </c>
      <c r="W664" s="117">
        <v>0</v>
      </c>
      <c r="X664" s="117">
        <v>0</v>
      </c>
      <c r="Y664" s="117">
        <v>0</v>
      </c>
      <c r="Z664" s="117">
        <v>0</v>
      </c>
      <c r="AA664" s="117">
        <v>0</v>
      </c>
    </row>
    <row r="665" spans="1:27" x14ac:dyDescent="0.25">
      <c r="A665" s="117" t="s">
        <v>41</v>
      </c>
      <c r="B665" s="117" t="s">
        <v>10</v>
      </c>
      <c r="C665" s="117" t="s">
        <v>25</v>
      </c>
      <c r="D665" s="117">
        <v>0</v>
      </c>
      <c r="E665" s="117">
        <v>0</v>
      </c>
      <c r="F665" s="117">
        <v>0</v>
      </c>
      <c r="G665" s="117">
        <v>0</v>
      </c>
      <c r="H665" s="117">
        <v>0</v>
      </c>
      <c r="I665" s="117">
        <v>0</v>
      </c>
      <c r="J665" s="117">
        <v>0</v>
      </c>
      <c r="K665" s="117">
        <v>0</v>
      </c>
      <c r="L665" s="117">
        <v>0</v>
      </c>
      <c r="M665" s="117">
        <v>0</v>
      </c>
      <c r="N665" s="117">
        <v>0</v>
      </c>
      <c r="O665" s="117">
        <v>0</v>
      </c>
      <c r="P665" s="117">
        <v>0</v>
      </c>
      <c r="Q665" s="117">
        <v>0</v>
      </c>
      <c r="R665" s="117">
        <v>0</v>
      </c>
      <c r="S665" s="117">
        <v>0</v>
      </c>
      <c r="T665" s="117">
        <v>0</v>
      </c>
      <c r="U665" s="117">
        <v>0</v>
      </c>
      <c r="V665" s="117">
        <v>0</v>
      </c>
      <c r="W665" s="117">
        <v>0</v>
      </c>
      <c r="X665" s="117">
        <v>0</v>
      </c>
      <c r="Y665" s="117">
        <v>0</v>
      </c>
      <c r="Z665" s="117">
        <v>0</v>
      </c>
      <c r="AA665" s="117">
        <v>0</v>
      </c>
    </row>
    <row r="666" spans="1:27" x14ac:dyDescent="0.25">
      <c r="A666" s="117" t="s">
        <v>41</v>
      </c>
      <c r="B666" s="117" t="s">
        <v>10</v>
      </c>
      <c r="C666" s="117" t="s">
        <v>615</v>
      </c>
      <c r="D666" s="117">
        <v>0</v>
      </c>
      <c r="E666" s="117">
        <v>0</v>
      </c>
      <c r="F666" s="117">
        <v>0</v>
      </c>
      <c r="G666" s="117">
        <v>0</v>
      </c>
      <c r="H666" s="117">
        <v>0</v>
      </c>
      <c r="I666" s="117">
        <v>0</v>
      </c>
      <c r="J666" s="117">
        <v>0</v>
      </c>
      <c r="K666" s="117">
        <v>0</v>
      </c>
      <c r="L666" s="117">
        <v>0</v>
      </c>
      <c r="M666" s="117">
        <v>0</v>
      </c>
      <c r="N666" s="117">
        <v>0</v>
      </c>
      <c r="O666" s="117">
        <v>0</v>
      </c>
      <c r="P666" s="117">
        <v>0</v>
      </c>
      <c r="Q666" s="117">
        <v>0</v>
      </c>
      <c r="R666" s="117">
        <v>0</v>
      </c>
      <c r="S666" s="117">
        <v>0</v>
      </c>
      <c r="T666" s="117">
        <v>0</v>
      </c>
      <c r="U666" s="117">
        <v>0</v>
      </c>
      <c r="V666" s="117">
        <v>0</v>
      </c>
      <c r="W666" s="117">
        <v>0</v>
      </c>
      <c r="X666" s="117">
        <v>0</v>
      </c>
      <c r="Y666" s="117">
        <v>0</v>
      </c>
      <c r="Z666" s="117">
        <v>0</v>
      </c>
      <c r="AA666" s="117">
        <v>0</v>
      </c>
    </row>
    <row r="667" spans="1:27" x14ac:dyDescent="0.25">
      <c r="A667" s="117" t="s">
        <v>41</v>
      </c>
      <c r="B667" s="117" t="s">
        <v>617</v>
      </c>
      <c r="C667" s="117" t="s">
        <v>12</v>
      </c>
      <c r="D667" s="117">
        <v>0</v>
      </c>
      <c r="E667" s="117">
        <v>0</v>
      </c>
      <c r="F667" s="117">
        <v>0</v>
      </c>
      <c r="G667" s="117">
        <v>0</v>
      </c>
      <c r="H667" s="117">
        <v>0</v>
      </c>
      <c r="I667" s="117">
        <v>0</v>
      </c>
      <c r="J667" s="117">
        <v>0</v>
      </c>
      <c r="K667" s="117">
        <v>0</v>
      </c>
      <c r="L667" s="117">
        <v>0</v>
      </c>
      <c r="M667" s="117">
        <v>0</v>
      </c>
      <c r="N667" s="117">
        <v>0</v>
      </c>
      <c r="O667" s="117">
        <v>0</v>
      </c>
      <c r="P667" s="117">
        <v>0</v>
      </c>
      <c r="Q667" s="117">
        <v>0</v>
      </c>
      <c r="R667" s="117">
        <v>0</v>
      </c>
      <c r="S667" s="117">
        <v>0</v>
      </c>
      <c r="T667" s="117">
        <v>0</v>
      </c>
      <c r="U667" s="117">
        <v>0</v>
      </c>
      <c r="V667" s="117">
        <v>0</v>
      </c>
      <c r="W667" s="117">
        <v>0</v>
      </c>
      <c r="X667" s="117">
        <v>0</v>
      </c>
      <c r="Y667" s="117">
        <v>0</v>
      </c>
      <c r="Z667" s="117">
        <v>0</v>
      </c>
      <c r="AA667" s="117">
        <v>0</v>
      </c>
    </row>
    <row r="668" spans="1:27" x14ac:dyDescent="0.25">
      <c r="A668" s="117" t="s">
        <v>41</v>
      </c>
      <c r="B668" s="117" t="s">
        <v>617</v>
      </c>
      <c r="C668" s="117" t="s">
        <v>612</v>
      </c>
      <c r="D668" s="117">
        <v>0</v>
      </c>
      <c r="E668" s="117">
        <v>0</v>
      </c>
      <c r="F668" s="117">
        <v>0</v>
      </c>
      <c r="G668" s="117">
        <v>0</v>
      </c>
      <c r="H668" s="117">
        <v>0</v>
      </c>
      <c r="I668" s="117">
        <v>0</v>
      </c>
      <c r="J668" s="117">
        <v>0</v>
      </c>
      <c r="K668" s="117">
        <v>0</v>
      </c>
      <c r="L668" s="117">
        <v>0</v>
      </c>
      <c r="M668" s="117">
        <v>0</v>
      </c>
      <c r="N668" s="117">
        <v>0</v>
      </c>
      <c r="O668" s="117">
        <v>0</v>
      </c>
      <c r="P668" s="117">
        <v>0</v>
      </c>
      <c r="Q668" s="117">
        <v>0</v>
      </c>
      <c r="R668" s="117">
        <v>0</v>
      </c>
      <c r="S668" s="117">
        <v>0</v>
      </c>
      <c r="T668" s="117">
        <v>0</v>
      </c>
      <c r="U668" s="117">
        <v>0</v>
      </c>
      <c r="V668" s="117">
        <v>0</v>
      </c>
      <c r="W668" s="117">
        <v>0</v>
      </c>
      <c r="X668" s="117">
        <v>0</v>
      </c>
      <c r="Y668" s="117">
        <v>0</v>
      </c>
      <c r="Z668" s="117">
        <v>0</v>
      </c>
      <c r="AA668" s="117">
        <v>0</v>
      </c>
    </row>
    <row r="669" spans="1:27" x14ac:dyDescent="0.25">
      <c r="A669" s="117" t="s">
        <v>41</v>
      </c>
      <c r="B669" s="117" t="s">
        <v>617</v>
      </c>
      <c r="C669" s="117" t="s">
        <v>611</v>
      </c>
      <c r="D669" s="117">
        <v>0</v>
      </c>
      <c r="E669" s="117">
        <v>0</v>
      </c>
      <c r="F669" s="117">
        <v>0</v>
      </c>
      <c r="G669" s="117">
        <v>0</v>
      </c>
      <c r="H669" s="117">
        <v>0</v>
      </c>
      <c r="I669" s="117">
        <v>0</v>
      </c>
      <c r="J669" s="117">
        <v>0</v>
      </c>
      <c r="K669" s="117">
        <v>0</v>
      </c>
      <c r="L669" s="117">
        <v>0</v>
      </c>
      <c r="M669" s="117">
        <v>0</v>
      </c>
      <c r="N669" s="117">
        <v>0</v>
      </c>
      <c r="O669" s="117">
        <v>0</v>
      </c>
      <c r="P669" s="117">
        <v>0</v>
      </c>
      <c r="Q669" s="117">
        <v>0</v>
      </c>
      <c r="R669" s="117">
        <v>0</v>
      </c>
      <c r="S669" s="117">
        <v>0</v>
      </c>
      <c r="T669" s="117">
        <v>0</v>
      </c>
      <c r="U669" s="117">
        <v>0</v>
      </c>
      <c r="V669" s="117">
        <v>0</v>
      </c>
      <c r="W669" s="117">
        <v>0</v>
      </c>
      <c r="X669" s="117">
        <v>0</v>
      </c>
      <c r="Y669" s="117">
        <v>0</v>
      </c>
      <c r="Z669" s="117">
        <v>0</v>
      </c>
      <c r="AA669" s="117">
        <v>0</v>
      </c>
    </row>
    <row r="670" spans="1:27" x14ac:dyDescent="0.25">
      <c r="A670" s="117" t="s">
        <v>41</v>
      </c>
      <c r="B670" s="117" t="s">
        <v>617</v>
      </c>
      <c r="C670" s="117" t="s">
        <v>8</v>
      </c>
      <c r="D670" s="117">
        <v>0</v>
      </c>
      <c r="E670" s="117">
        <v>0</v>
      </c>
      <c r="F670" s="117">
        <v>0</v>
      </c>
      <c r="G670" s="117">
        <v>0</v>
      </c>
      <c r="H670" s="117">
        <v>0</v>
      </c>
      <c r="I670" s="117">
        <v>0</v>
      </c>
      <c r="J670" s="117">
        <v>0</v>
      </c>
      <c r="K670" s="117">
        <v>0</v>
      </c>
      <c r="L670" s="117">
        <v>0</v>
      </c>
      <c r="M670" s="117">
        <v>0</v>
      </c>
      <c r="N670" s="117">
        <v>0</v>
      </c>
      <c r="O670" s="117">
        <v>0</v>
      </c>
      <c r="P670" s="117">
        <v>0</v>
      </c>
      <c r="Q670" s="117">
        <v>0</v>
      </c>
      <c r="R670" s="117">
        <v>0</v>
      </c>
      <c r="S670" s="117">
        <v>0</v>
      </c>
      <c r="T670" s="117">
        <v>0</v>
      </c>
      <c r="U670" s="117">
        <v>0</v>
      </c>
      <c r="V670" s="117">
        <v>0</v>
      </c>
      <c r="W670" s="117">
        <v>0</v>
      </c>
      <c r="X670" s="117">
        <v>0</v>
      </c>
      <c r="Y670" s="117">
        <v>0</v>
      </c>
      <c r="Z670" s="117">
        <v>0</v>
      </c>
      <c r="AA670" s="117">
        <v>0</v>
      </c>
    </row>
    <row r="671" spans="1:27" x14ac:dyDescent="0.25">
      <c r="A671" s="117" t="s">
        <v>41</v>
      </c>
      <c r="B671" s="117" t="s">
        <v>617</v>
      </c>
      <c r="C671" s="117" t="s">
        <v>618</v>
      </c>
      <c r="D671" s="117">
        <v>0</v>
      </c>
      <c r="E671" s="117">
        <v>0</v>
      </c>
      <c r="F671" s="117">
        <v>0</v>
      </c>
      <c r="G671" s="117">
        <v>0</v>
      </c>
      <c r="H671" s="117">
        <v>0</v>
      </c>
      <c r="I671" s="117">
        <v>0</v>
      </c>
      <c r="J671" s="117">
        <v>0</v>
      </c>
      <c r="K671" s="117">
        <v>0</v>
      </c>
      <c r="L671" s="117">
        <v>0</v>
      </c>
      <c r="M671" s="117">
        <v>0</v>
      </c>
      <c r="N671" s="117">
        <v>0</v>
      </c>
      <c r="O671" s="117">
        <v>0</v>
      </c>
      <c r="P671" s="117">
        <v>0</v>
      </c>
      <c r="Q671" s="117">
        <v>0</v>
      </c>
      <c r="R671" s="117">
        <v>0</v>
      </c>
      <c r="S671" s="117">
        <v>0</v>
      </c>
      <c r="T671" s="117">
        <v>0</v>
      </c>
      <c r="U671" s="117">
        <v>0</v>
      </c>
      <c r="V671" s="117">
        <v>0</v>
      </c>
      <c r="W671" s="117">
        <v>0</v>
      </c>
      <c r="X671" s="117">
        <v>0</v>
      </c>
      <c r="Y671" s="117">
        <v>0</v>
      </c>
      <c r="Z671" s="117">
        <v>0</v>
      </c>
      <c r="AA671" s="117">
        <v>0</v>
      </c>
    </row>
    <row r="672" spans="1:27" x14ac:dyDescent="0.25">
      <c r="A672" s="117" t="s">
        <v>41</v>
      </c>
      <c r="B672" s="117" t="s">
        <v>617</v>
      </c>
      <c r="C672" s="117" t="s">
        <v>123</v>
      </c>
      <c r="D672" s="117">
        <v>0</v>
      </c>
      <c r="E672" s="117">
        <v>0</v>
      </c>
      <c r="F672" s="117">
        <v>0</v>
      </c>
      <c r="G672" s="117">
        <v>0</v>
      </c>
      <c r="H672" s="117">
        <v>0</v>
      </c>
      <c r="I672" s="117">
        <v>0</v>
      </c>
      <c r="J672" s="117">
        <v>0</v>
      </c>
      <c r="K672" s="117">
        <v>0</v>
      </c>
      <c r="L672" s="117">
        <v>0</v>
      </c>
      <c r="M672" s="117">
        <v>0</v>
      </c>
      <c r="N672" s="117">
        <v>0</v>
      </c>
      <c r="O672" s="117">
        <v>0</v>
      </c>
      <c r="P672" s="117">
        <v>0</v>
      </c>
      <c r="Q672" s="117">
        <v>0</v>
      </c>
      <c r="R672" s="117">
        <v>0</v>
      </c>
      <c r="S672" s="117">
        <v>0</v>
      </c>
      <c r="T672" s="117">
        <v>0</v>
      </c>
      <c r="U672" s="117">
        <v>0</v>
      </c>
      <c r="V672" s="117">
        <v>0</v>
      </c>
      <c r="W672" s="117">
        <v>0</v>
      </c>
      <c r="X672" s="117">
        <v>0</v>
      </c>
      <c r="Y672" s="117">
        <v>0</v>
      </c>
      <c r="Z672" s="117">
        <v>0</v>
      </c>
      <c r="AA672" s="117">
        <v>0</v>
      </c>
    </row>
    <row r="673" spans="1:27" x14ac:dyDescent="0.25">
      <c r="A673" s="117" t="s">
        <v>41</v>
      </c>
      <c r="B673" s="117" t="s">
        <v>617</v>
      </c>
      <c r="C673" s="117" t="s">
        <v>10</v>
      </c>
      <c r="D673" s="117">
        <v>0</v>
      </c>
      <c r="E673" s="117">
        <v>0</v>
      </c>
      <c r="F673" s="117">
        <v>0</v>
      </c>
      <c r="G673" s="117">
        <v>0</v>
      </c>
      <c r="H673" s="117">
        <v>0</v>
      </c>
      <c r="I673" s="117">
        <v>0</v>
      </c>
      <c r="J673" s="117">
        <v>0</v>
      </c>
      <c r="K673" s="117">
        <v>0</v>
      </c>
      <c r="L673" s="117">
        <v>0</v>
      </c>
      <c r="M673" s="117">
        <v>0</v>
      </c>
      <c r="N673" s="117">
        <v>0</v>
      </c>
      <c r="O673" s="117">
        <v>0</v>
      </c>
      <c r="P673" s="117">
        <v>0</v>
      </c>
      <c r="Q673" s="117">
        <v>0</v>
      </c>
      <c r="R673" s="117">
        <v>0</v>
      </c>
      <c r="S673" s="117">
        <v>0</v>
      </c>
      <c r="T673" s="117">
        <v>0</v>
      </c>
      <c r="U673" s="117">
        <v>0</v>
      </c>
      <c r="V673" s="117">
        <v>0</v>
      </c>
      <c r="W673" s="117">
        <v>0</v>
      </c>
      <c r="X673" s="117">
        <v>0</v>
      </c>
      <c r="Y673" s="117">
        <v>0</v>
      </c>
      <c r="Z673" s="117">
        <v>0</v>
      </c>
      <c r="AA673" s="117">
        <v>0</v>
      </c>
    </row>
    <row r="674" spans="1:27" x14ac:dyDescent="0.25">
      <c r="A674" s="117" t="s">
        <v>41</v>
      </c>
      <c r="B674" s="117" t="s">
        <v>617</v>
      </c>
      <c r="C674" s="117" t="s">
        <v>619</v>
      </c>
      <c r="D674" s="117">
        <v>0</v>
      </c>
      <c r="E674" s="117">
        <v>0</v>
      </c>
      <c r="F674" s="117">
        <v>0</v>
      </c>
      <c r="G674" s="117">
        <v>0</v>
      </c>
      <c r="H674" s="117">
        <v>0</v>
      </c>
      <c r="I674" s="117">
        <v>0</v>
      </c>
      <c r="J674" s="117">
        <v>0</v>
      </c>
      <c r="K674" s="117">
        <v>0</v>
      </c>
      <c r="L674" s="117">
        <v>0</v>
      </c>
      <c r="M674" s="117">
        <v>0</v>
      </c>
      <c r="N674" s="117">
        <v>0</v>
      </c>
      <c r="O674" s="117">
        <v>0</v>
      </c>
      <c r="P674" s="117">
        <v>0</v>
      </c>
      <c r="Q674" s="117">
        <v>0</v>
      </c>
      <c r="R674" s="117">
        <v>0</v>
      </c>
      <c r="S674" s="117">
        <v>0</v>
      </c>
      <c r="T674" s="117">
        <v>0</v>
      </c>
      <c r="U674" s="117">
        <v>0</v>
      </c>
      <c r="V674" s="117">
        <v>0</v>
      </c>
      <c r="W674" s="117">
        <v>0</v>
      </c>
      <c r="X674" s="117">
        <v>0</v>
      </c>
      <c r="Y674" s="117">
        <v>0</v>
      </c>
      <c r="Z674" s="117">
        <v>0</v>
      </c>
      <c r="AA674" s="117">
        <v>0</v>
      </c>
    </row>
    <row r="675" spans="1:27" x14ac:dyDescent="0.25">
      <c r="A675" s="117" t="s">
        <v>41</v>
      </c>
      <c r="B675" s="117" t="s">
        <v>617</v>
      </c>
      <c r="C675" s="117" t="s">
        <v>620</v>
      </c>
      <c r="D675" s="117">
        <v>0</v>
      </c>
      <c r="E675" s="117">
        <v>0</v>
      </c>
      <c r="F675" s="117">
        <v>0</v>
      </c>
      <c r="G675" s="117">
        <v>0</v>
      </c>
      <c r="H675" s="117">
        <v>0</v>
      </c>
      <c r="I675" s="117">
        <v>0</v>
      </c>
      <c r="J675" s="117">
        <v>0</v>
      </c>
      <c r="K675" s="117">
        <v>0</v>
      </c>
      <c r="L675" s="117">
        <v>0</v>
      </c>
      <c r="M675" s="117">
        <v>0</v>
      </c>
      <c r="N675" s="117">
        <v>0</v>
      </c>
      <c r="O675" s="117">
        <v>0</v>
      </c>
      <c r="P675" s="117">
        <v>0</v>
      </c>
      <c r="Q675" s="117">
        <v>0</v>
      </c>
      <c r="R675" s="117">
        <v>0</v>
      </c>
      <c r="S675" s="117">
        <v>0</v>
      </c>
      <c r="T675" s="117">
        <v>0</v>
      </c>
      <c r="U675" s="117">
        <v>0</v>
      </c>
      <c r="V675" s="117">
        <v>0</v>
      </c>
      <c r="W675" s="117">
        <v>0</v>
      </c>
      <c r="X675" s="117">
        <v>0</v>
      </c>
      <c r="Y675" s="117">
        <v>0</v>
      </c>
      <c r="Z675" s="117">
        <v>0</v>
      </c>
      <c r="AA675" s="117">
        <v>0</v>
      </c>
    </row>
    <row r="676" spans="1:27" x14ac:dyDescent="0.25">
      <c r="A676" s="117" t="s">
        <v>41</v>
      </c>
      <c r="B676" s="117" t="s">
        <v>617</v>
      </c>
      <c r="C676" s="117" t="s">
        <v>25</v>
      </c>
      <c r="D676" s="117">
        <v>0</v>
      </c>
      <c r="E676" s="117">
        <v>0</v>
      </c>
      <c r="F676" s="117">
        <v>0</v>
      </c>
      <c r="G676" s="117">
        <v>0</v>
      </c>
      <c r="H676" s="117">
        <v>0</v>
      </c>
      <c r="I676" s="117">
        <v>0</v>
      </c>
      <c r="J676" s="117">
        <v>0</v>
      </c>
      <c r="K676" s="117">
        <v>0</v>
      </c>
      <c r="L676" s="117">
        <v>0</v>
      </c>
      <c r="M676" s="117">
        <v>0</v>
      </c>
      <c r="N676" s="117">
        <v>0</v>
      </c>
      <c r="O676" s="117">
        <v>0</v>
      </c>
      <c r="P676" s="117">
        <v>0</v>
      </c>
      <c r="Q676" s="117">
        <v>0</v>
      </c>
      <c r="R676" s="117">
        <v>0</v>
      </c>
      <c r="S676" s="117">
        <v>0</v>
      </c>
      <c r="T676" s="117">
        <v>0</v>
      </c>
      <c r="U676" s="117">
        <v>0</v>
      </c>
      <c r="V676" s="117">
        <v>0</v>
      </c>
      <c r="W676" s="117">
        <v>0</v>
      </c>
      <c r="X676" s="117">
        <v>0</v>
      </c>
      <c r="Y676" s="117">
        <v>0</v>
      </c>
      <c r="Z676" s="117">
        <v>0</v>
      </c>
      <c r="AA676" s="117">
        <v>0</v>
      </c>
    </row>
    <row r="677" spans="1:27" x14ac:dyDescent="0.25">
      <c r="A677" s="117" t="s">
        <v>41</v>
      </c>
      <c r="B677" s="117" t="s">
        <v>617</v>
      </c>
      <c r="C677" s="117" t="s">
        <v>615</v>
      </c>
      <c r="D677" s="117">
        <v>0</v>
      </c>
      <c r="E677" s="117">
        <v>0</v>
      </c>
      <c r="F677" s="117">
        <v>0</v>
      </c>
      <c r="G677" s="117">
        <v>0</v>
      </c>
      <c r="H677" s="117">
        <v>0</v>
      </c>
      <c r="I677" s="117">
        <v>0</v>
      </c>
      <c r="J677" s="117">
        <v>0</v>
      </c>
      <c r="K677" s="117">
        <v>0</v>
      </c>
      <c r="L677" s="117">
        <v>0</v>
      </c>
      <c r="M677" s="117">
        <v>0</v>
      </c>
      <c r="N677" s="117">
        <v>0</v>
      </c>
      <c r="O677" s="117">
        <v>0</v>
      </c>
      <c r="P677" s="117">
        <v>0</v>
      </c>
      <c r="Q677" s="117">
        <v>0</v>
      </c>
      <c r="R677" s="117">
        <v>0</v>
      </c>
      <c r="S677" s="117">
        <v>0</v>
      </c>
      <c r="T677" s="117">
        <v>0</v>
      </c>
      <c r="U677" s="117">
        <v>0</v>
      </c>
      <c r="V677" s="117">
        <v>0</v>
      </c>
      <c r="W677" s="117">
        <v>0</v>
      </c>
      <c r="X677" s="117">
        <v>0</v>
      </c>
      <c r="Y677" s="117">
        <v>0</v>
      </c>
      <c r="Z677" s="117">
        <v>0</v>
      </c>
      <c r="AA677" s="117">
        <v>0</v>
      </c>
    </row>
    <row r="678" spans="1:27" x14ac:dyDescent="0.25">
      <c r="A678" s="117" t="s">
        <v>41</v>
      </c>
      <c r="B678" s="117" t="s">
        <v>613</v>
      </c>
      <c r="C678" s="117" t="s">
        <v>12</v>
      </c>
      <c r="D678" s="117">
        <v>0</v>
      </c>
      <c r="E678" s="117">
        <v>0</v>
      </c>
      <c r="F678" s="117">
        <v>0</v>
      </c>
      <c r="G678" s="117">
        <v>0</v>
      </c>
      <c r="H678" s="117">
        <v>0</v>
      </c>
      <c r="I678" s="117">
        <v>0</v>
      </c>
      <c r="J678" s="117">
        <v>0</v>
      </c>
      <c r="K678" s="117">
        <v>0</v>
      </c>
      <c r="L678" s="117">
        <v>0</v>
      </c>
      <c r="M678" s="117">
        <v>0</v>
      </c>
      <c r="N678" s="117">
        <v>0</v>
      </c>
      <c r="O678" s="117">
        <v>0</v>
      </c>
      <c r="P678" s="117">
        <v>0</v>
      </c>
      <c r="Q678" s="117">
        <v>0</v>
      </c>
      <c r="R678" s="117">
        <v>0</v>
      </c>
      <c r="S678" s="117">
        <v>0</v>
      </c>
      <c r="T678" s="117">
        <v>0</v>
      </c>
      <c r="U678" s="117">
        <v>0</v>
      </c>
      <c r="V678" s="117">
        <v>0</v>
      </c>
      <c r="W678" s="117">
        <v>0</v>
      </c>
      <c r="X678" s="117">
        <v>0</v>
      </c>
      <c r="Y678" s="117">
        <v>0</v>
      </c>
      <c r="Z678" s="117">
        <v>0</v>
      </c>
      <c r="AA678" s="117">
        <v>0</v>
      </c>
    </row>
    <row r="679" spans="1:27" x14ac:dyDescent="0.25">
      <c r="A679" s="117" t="s">
        <v>41</v>
      </c>
      <c r="B679" s="117" t="s">
        <v>613</v>
      </c>
      <c r="C679" s="117" t="s">
        <v>612</v>
      </c>
      <c r="D679" s="117">
        <v>0</v>
      </c>
      <c r="E679" s="117">
        <v>0</v>
      </c>
      <c r="F679" s="117">
        <v>0</v>
      </c>
      <c r="G679" s="117">
        <v>0</v>
      </c>
      <c r="H679" s="117">
        <v>0</v>
      </c>
      <c r="I679" s="117">
        <v>0</v>
      </c>
      <c r="J679" s="117">
        <v>0</v>
      </c>
      <c r="K679" s="117">
        <v>0</v>
      </c>
      <c r="L679" s="117">
        <v>0</v>
      </c>
      <c r="M679" s="117">
        <v>0</v>
      </c>
      <c r="N679" s="117">
        <v>0</v>
      </c>
      <c r="O679" s="117">
        <v>0</v>
      </c>
      <c r="P679" s="117">
        <v>0</v>
      </c>
      <c r="Q679" s="117">
        <v>0</v>
      </c>
      <c r="R679" s="117">
        <v>0</v>
      </c>
      <c r="S679" s="117">
        <v>0</v>
      </c>
      <c r="T679" s="117">
        <v>0</v>
      </c>
      <c r="U679" s="117">
        <v>0</v>
      </c>
      <c r="V679" s="117">
        <v>0</v>
      </c>
      <c r="W679" s="117">
        <v>0</v>
      </c>
      <c r="X679" s="117">
        <v>0</v>
      </c>
      <c r="Y679" s="117">
        <v>0</v>
      </c>
      <c r="Z679" s="117">
        <v>0</v>
      </c>
      <c r="AA679" s="117">
        <v>0</v>
      </c>
    </row>
    <row r="680" spans="1:27" x14ac:dyDescent="0.25">
      <c r="A680" s="117" t="s">
        <v>41</v>
      </c>
      <c r="B680" s="117" t="s">
        <v>613</v>
      </c>
      <c r="C680" s="117" t="s">
        <v>611</v>
      </c>
      <c r="D680" s="117">
        <v>0</v>
      </c>
      <c r="E680" s="117">
        <v>0</v>
      </c>
      <c r="F680" s="117">
        <v>0</v>
      </c>
      <c r="G680" s="117">
        <v>0</v>
      </c>
      <c r="H680" s="117">
        <v>0</v>
      </c>
      <c r="I680" s="117">
        <v>0</v>
      </c>
      <c r="J680" s="117">
        <v>0</v>
      </c>
      <c r="K680" s="117">
        <v>0</v>
      </c>
      <c r="L680" s="117">
        <v>0</v>
      </c>
      <c r="M680" s="117">
        <v>0</v>
      </c>
      <c r="N680" s="117">
        <v>0</v>
      </c>
      <c r="O680" s="117">
        <v>0</v>
      </c>
      <c r="P680" s="117">
        <v>0</v>
      </c>
      <c r="Q680" s="117">
        <v>0</v>
      </c>
      <c r="R680" s="117">
        <v>0</v>
      </c>
      <c r="S680" s="117">
        <v>0</v>
      </c>
      <c r="T680" s="117">
        <v>0</v>
      </c>
      <c r="U680" s="117">
        <v>0</v>
      </c>
      <c r="V680" s="117">
        <v>0</v>
      </c>
      <c r="W680" s="117">
        <v>0</v>
      </c>
      <c r="X680" s="117">
        <v>0</v>
      </c>
      <c r="Y680" s="117">
        <v>0</v>
      </c>
      <c r="Z680" s="117">
        <v>0</v>
      </c>
      <c r="AA680" s="117">
        <v>0</v>
      </c>
    </row>
    <row r="681" spans="1:27" x14ac:dyDescent="0.25">
      <c r="A681" s="117" t="s">
        <v>41</v>
      </c>
      <c r="B681" s="117" t="s">
        <v>613</v>
      </c>
      <c r="C681" s="117" t="s">
        <v>8</v>
      </c>
      <c r="D681" s="117">
        <v>0</v>
      </c>
      <c r="E681" s="117">
        <v>0</v>
      </c>
      <c r="F681" s="117">
        <v>0</v>
      </c>
      <c r="G681" s="117">
        <v>0</v>
      </c>
      <c r="H681" s="117">
        <v>0</v>
      </c>
      <c r="I681" s="117">
        <v>0</v>
      </c>
      <c r="J681" s="117">
        <v>0</v>
      </c>
      <c r="K681" s="117">
        <v>0</v>
      </c>
      <c r="L681" s="117">
        <v>0</v>
      </c>
      <c r="M681" s="117">
        <v>0</v>
      </c>
      <c r="N681" s="117">
        <v>0</v>
      </c>
      <c r="O681" s="117">
        <v>0</v>
      </c>
      <c r="P681" s="117">
        <v>0</v>
      </c>
      <c r="Q681" s="117">
        <v>0</v>
      </c>
      <c r="R681" s="117">
        <v>0</v>
      </c>
      <c r="S681" s="117">
        <v>0</v>
      </c>
      <c r="T681" s="117">
        <v>0</v>
      </c>
      <c r="U681" s="117">
        <v>0</v>
      </c>
      <c r="V681" s="117">
        <v>0</v>
      </c>
      <c r="W681" s="117">
        <v>0</v>
      </c>
      <c r="X681" s="117">
        <v>0</v>
      </c>
      <c r="Y681" s="117">
        <v>0</v>
      </c>
      <c r="Z681" s="117">
        <v>0</v>
      </c>
      <c r="AA681" s="117">
        <v>0</v>
      </c>
    </row>
    <row r="682" spans="1:27" x14ac:dyDescent="0.25">
      <c r="A682" s="117" t="s">
        <v>41</v>
      </c>
      <c r="B682" s="117" t="s">
        <v>613</v>
      </c>
      <c r="C682" s="117" t="s">
        <v>618</v>
      </c>
      <c r="D682" s="117">
        <v>0</v>
      </c>
      <c r="E682" s="117">
        <v>0</v>
      </c>
      <c r="F682" s="117">
        <v>0</v>
      </c>
      <c r="G682" s="117">
        <v>0</v>
      </c>
      <c r="H682" s="117">
        <v>0</v>
      </c>
      <c r="I682" s="117">
        <v>0</v>
      </c>
      <c r="J682" s="117">
        <v>0</v>
      </c>
      <c r="K682" s="117">
        <v>0</v>
      </c>
      <c r="L682" s="117">
        <v>0</v>
      </c>
      <c r="M682" s="117">
        <v>0</v>
      </c>
      <c r="N682" s="117">
        <v>0</v>
      </c>
      <c r="O682" s="117">
        <v>0</v>
      </c>
      <c r="P682" s="117">
        <v>0</v>
      </c>
      <c r="Q682" s="117">
        <v>0</v>
      </c>
      <c r="R682" s="117">
        <v>0</v>
      </c>
      <c r="S682" s="117">
        <v>0</v>
      </c>
      <c r="T682" s="117">
        <v>0</v>
      </c>
      <c r="U682" s="117">
        <v>0</v>
      </c>
      <c r="V682" s="117">
        <v>0</v>
      </c>
      <c r="W682" s="117">
        <v>0</v>
      </c>
      <c r="X682" s="117">
        <v>0</v>
      </c>
      <c r="Y682" s="117">
        <v>0</v>
      </c>
      <c r="Z682" s="117">
        <v>0</v>
      </c>
      <c r="AA682" s="117">
        <v>0</v>
      </c>
    </row>
    <row r="683" spans="1:27" x14ac:dyDescent="0.25">
      <c r="A683" s="117" t="s">
        <v>41</v>
      </c>
      <c r="B683" s="117" t="s">
        <v>613</v>
      </c>
      <c r="C683" s="117" t="s">
        <v>123</v>
      </c>
      <c r="D683" s="117">
        <v>0</v>
      </c>
      <c r="E683" s="117">
        <v>0</v>
      </c>
      <c r="F683" s="117">
        <v>0</v>
      </c>
      <c r="G683" s="117">
        <v>0</v>
      </c>
      <c r="H683" s="117">
        <v>0</v>
      </c>
      <c r="I683" s="117">
        <v>0</v>
      </c>
      <c r="J683" s="117">
        <v>0</v>
      </c>
      <c r="K683" s="117">
        <v>0</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row>
    <row r="684" spans="1:27" x14ac:dyDescent="0.25">
      <c r="A684" s="117" t="s">
        <v>41</v>
      </c>
      <c r="B684" s="117" t="s">
        <v>613</v>
      </c>
      <c r="C684" s="117" t="s">
        <v>10</v>
      </c>
      <c r="D684" s="117">
        <v>0</v>
      </c>
      <c r="E684" s="117">
        <v>0</v>
      </c>
      <c r="F684" s="117">
        <v>0</v>
      </c>
      <c r="G684" s="117">
        <v>0</v>
      </c>
      <c r="H684" s="117">
        <v>0</v>
      </c>
      <c r="I684" s="117">
        <v>0</v>
      </c>
      <c r="J684" s="117">
        <v>0</v>
      </c>
      <c r="K684" s="117">
        <v>0</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c r="AA684" s="117">
        <v>0</v>
      </c>
    </row>
    <row r="685" spans="1:27" x14ac:dyDescent="0.25">
      <c r="A685" s="117" t="s">
        <v>41</v>
      </c>
      <c r="B685" s="117" t="s">
        <v>613</v>
      </c>
      <c r="C685" s="117" t="s">
        <v>619</v>
      </c>
      <c r="D685" s="117">
        <v>0</v>
      </c>
      <c r="E685" s="117">
        <v>0</v>
      </c>
      <c r="F685" s="117">
        <v>0</v>
      </c>
      <c r="G685" s="117">
        <v>0</v>
      </c>
      <c r="H685" s="117">
        <v>0</v>
      </c>
      <c r="I685" s="117">
        <v>0</v>
      </c>
      <c r="J685" s="117">
        <v>0</v>
      </c>
      <c r="K685" s="117">
        <v>0</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row>
    <row r="686" spans="1:27" x14ac:dyDescent="0.25">
      <c r="A686" s="117" t="s">
        <v>41</v>
      </c>
      <c r="B686" s="117" t="s">
        <v>613</v>
      </c>
      <c r="C686" s="117" t="s">
        <v>620</v>
      </c>
      <c r="D686" s="117">
        <v>0</v>
      </c>
      <c r="E686" s="117">
        <v>0</v>
      </c>
      <c r="F686" s="117">
        <v>0</v>
      </c>
      <c r="G686" s="117">
        <v>0</v>
      </c>
      <c r="H686" s="117">
        <v>0</v>
      </c>
      <c r="I686" s="117">
        <v>0</v>
      </c>
      <c r="J686" s="117">
        <v>0</v>
      </c>
      <c r="K686" s="117">
        <v>0</v>
      </c>
      <c r="L686" s="117">
        <v>0</v>
      </c>
      <c r="M686" s="117">
        <v>0</v>
      </c>
      <c r="N686" s="117">
        <v>0</v>
      </c>
      <c r="O686" s="117">
        <v>0</v>
      </c>
      <c r="P686" s="117">
        <v>0</v>
      </c>
      <c r="Q686" s="117">
        <v>0</v>
      </c>
      <c r="R686" s="117">
        <v>0</v>
      </c>
      <c r="S686" s="117">
        <v>0</v>
      </c>
      <c r="T686" s="117">
        <v>0</v>
      </c>
      <c r="U686" s="117">
        <v>0</v>
      </c>
      <c r="V686" s="117">
        <v>0</v>
      </c>
      <c r="W686" s="117">
        <v>0</v>
      </c>
      <c r="X686" s="117">
        <v>0</v>
      </c>
      <c r="Y686" s="117">
        <v>0</v>
      </c>
      <c r="Z686" s="117">
        <v>0</v>
      </c>
      <c r="AA686" s="117">
        <v>0</v>
      </c>
    </row>
    <row r="687" spans="1:27" x14ac:dyDescent="0.25">
      <c r="A687" s="117" t="s">
        <v>41</v>
      </c>
      <c r="B687" s="117" t="s">
        <v>613</v>
      </c>
      <c r="C687" s="117" t="s">
        <v>25</v>
      </c>
      <c r="D687" s="117">
        <v>0</v>
      </c>
      <c r="E687" s="117">
        <v>0</v>
      </c>
      <c r="F687" s="117">
        <v>0</v>
      </c>
      <c r="G687" s="117">
        <v>0</v>
      </c>
      <c r="H687" s="117">
        <v>0</v>
      </c>
      <c r="I687" s="117">
        <v>0</v>
      </c>
      <c r="J687" s="117">
        <v>0</v>
      </c>
      <c r="K687" s="117">
        <v>0</v>
      </c>
      <c r="L687" s="117">
        <v>0</v>
      </c>
      <c r="M687" s="117">
        <v>0</v>
      </c>
      <c r="N687" s="117">
        <v>0</v>
      </c>
      <c r="O687" s="117">
        <v>0</v>
      </c>
      <c r="P687" s="117">
        <v>0</v>
      </c>
      <c r="Q687" s="117">
        <v>0</v>
      </c>
      <c r="R687" s="117">
        <v>0</v>
      </c>
      <c r="S687" s="117">
        <v>0</v>
      </c>
      <c r="T687" s="117">
        <v>0</v>
      </c>
      <c r="U687" s="117">
        <v>0</v>
      </c>
      <c r="V687" s="117">
        <v>0</v>
      </c>
      <c r="W687" s="117">
        <v>0</v>
      </c>
      <c r="X687" s="117">
        <v>0</v>
      </c>
      <c r="Y687" s="117">
        <v>0</v>
      </c>
      <c r="Z687" s="117">
        <v>0</v>
      </c>
      <c r="AA687" s="117">
        <v>0</v>
      </c>
    </row>
    <row r="688" spans="1:27" x14ac:dyDescent="0.25">
      <c r="A688" s="117" t="s">
        <v>41</v>
      </c>
      <c r="B688" s="117" t="s">
        <v>613</v>
      </c>
      <c r="C688" s="117" t="s">
        <v>615</v>
      </c>
      <c r="D688" s="117">
        <v>0</v>
      </c>
      <c r="E688" s="117">
        <v>0</v>
      </c>
      <c r="F688" s="117">
        <v>0</v>
      </c>
      <c r="G688" s="117">
        <v>0</v>
      </c>
      <c r="H688" s="117">
        <v>0</v>
      </c>
      <c r="I688" s="117">
        <v>0</v>
      </c>
      <c r="J688" s="117">
        <v>0</v>
      </c>
      <c r="K688" s="117">
        <v>0</v>
      </c>
      <c r="L688" s="117">
        <v>0</v>
      </c>
      <c r="M688" s="117">
        <v>0</v>
      </c>
      <c r="N688" s="117">
        <v>0</v>
      </c>
      <c r="O688" s="117">
        <v>0</v>
      </c>
      <c r="P688" s="117">
        <v>0</v>
      </c>
      <c r="Q688" s="117">
        <v>0</v>
      </c>
      <c r="R688" s="117">
        <v>0</v>
      </c>
      <c r="S688" s="117">
        <v>0</v>
      </c>
      <c r="T688" s="117">
        <v>0</v>
      </c>
      <c r="U688" s="117">
        <v>0</v>
      </c>
      <c r="V688" s="117">
        <v>0</v>
      </c>
      <c r="W688" s="117">
        <v>0</v>
      </c>
      <c r="X688" s="117">
        <v>0</v>
      </c>
      <c r="Y688" s="117">
        <v>0</v>
      </c>
      <c r="Z688" s="117">
        <v>0</v>
      </c>
      <c r="AA688" s="117">
        <v>0</v>
      </c>
    </row>
    <row r="689" spans="1:27" x14ac:dyDescent="0.25">
      <c r="A689" s="117" t="s">
        <v>41</v>
      </c>
      <c r="B689" s="117" t="s">
        <v>8</v>
      </c>
      <c r="C689" s="117" t="s">
        <v>12</v>
      </c>
      <c r="D689" s="117">
        <v>0</v>
      </c>
      <c r="E689" s="117">
        <v>0</v>
      </c>
      <c r="F689" s="117">
        <v>0</v>
      </c>
      <c r="G689" s="117">
        <v>0</v>
      </c>
      <c r="H689" s="117">
        <v>0</v>
      </c>
      <c r="I689" s="117">
        <v>0</v>
      </c>
      <c r="J689" s="117">
        <v>0</v>
      </c>
      <c r="K689" s="117">
        <v>0</v>
      </c>
      <c r="L689" s="117">
        <v>0</v>
      </c>
      <c r="M689" s="117">
        <v>0</v>
      </c>
      <c r="N689" s="117">
        <v>0</v>
      </c>
      <c r="O689" s="117">
        <v>0</v>
      </c>
      <c r="P689" s="117">
        <v>0</v>
      </c>
      <c r="Q689" s="117">
        <v>0</v>
      </c>
      <c r="R689" s="117">
        <v>0</v>
      </c>
      <c r="S689" s="117">
        <v>0</v>
      </c>
      <c r="T689" s="117">
        <v>0</v>
      </c>
      <c r="U689" s="117">
        <v>0</v>
      </c>
      <c r="V689" s="117">
        <v>0</v>
      </c>
      <c r="W689" s="117">
        <v>0</v>
      </c>
      <c r="X689" s="117">
        <v>0</v>
      </c>
      <c r="Y689" s="117">
        <v>0</v>
      </c>
      <c r="Z689" s="117">
        <v>0</v>
      </c>
      <c r="AA689" s="117">
        <v>0</v>
      </c>
    </row>
    <row r="690" spans="1:27" x14ac:dyDescent="0.25">
      <c r="A690" s="117" t="s">
        <v>41</v>
      </c>
      <c r="B690" s="117" t="s">
        <v>8</v>
      </c>
      <c r="C690" s="117" t="s">
        <v>612</v>
      </c>
      <c r="D690" s="117">
        <v>0</v>
      </c>
      <c r="E690" s="117">
        <v>0</v>
      </c>
      <c r="F690" s="117">
        <v>0</v>
      </c>
      <c r="G690" s="117">
        <v>0</v>
      </c>
      <c r="H690" s="117">
        <v>0</v>
      </c>
      <c r="I690" s="117">
        <v>0</v>
      </c>
      <c r="J690" s="117">
        <v>0</v>
      </c>
      <c r="K690" s="117">
        <v>0</v>
      </c>
      <c r="L690" s="117">
        <v>0</v>
      </c>
      <c r="M690" s="117">
        <v>0</v>
      </c>
      <c r="N690" s="117">
        <v>0</v>
      </c>
      <c r="O690" s="117">
        <v>0</v>
      </c>
      <c r="P690" s="117">
        <v>0</v>
      </c>
      <c r="Q690" s="117">
        <v>0</v>
      </c>
      <c r="R690" s="117">
        <v>0</v>
      </c>
      <c r="S690" s="117">
        <v>0</v>
      </c>
      <c r="T690" s="117">
        <v>0</v>
      </c>
      <c r="U690" s="117">
        <v>0</v>
      </c>
      <c r="V690" s="117">
        <v>0</v>
      </c>
      <c r="W690" s="117">
        <v>0</v>
      </c>
      <c r="X690" s="117">
        <v>0</v>
      </c>
      <c r="Y690" s="117">
        <v>0</v>
      </c>
      <c r="Z690" s="117">
        <v>0</v>
      </c>
      <c r="AA690" s="117">
        <v>0</v>
      </c>
    </row>
    <row r="691" spans="1:27" x14ac:dyDescent="0.25">
      <c r="A691" s="117" t="s">
        <v>41</v>
      </c>
      <c r="B691" s="117" t="s">
        <v>8</v>
      </c>
      <c r="C691" s="117" t="s">
        <v>611</v>
      </c>
      <c r="D691" s="117">
        <v>0</v>
      </c>
      <c r="E691" s="117">
        <v>0</v>
      </c>
      <c r="F691" s="117">
        <v>0</v>
      </c>
      <c r="G691" s="117">
        <v>0</v>
      </c>
      <c r="H691" s="117">
        <v>0</v>
      </c>
      <c r="I691" s="117">
        <v>0</v>
      </c>
      <c r="J691" s="117">
        <v>0</v>
      </c>
      <c r="K691" s="117">
        <v>0</v>
      </c>
      <c r="L691" s="117">
        <v>0</v>
      </c>
      <c r="M691" s="117">
        <v>0</v>
      </c>
      <c r="N691" s="117">
        <v>0</v>
      </c>
      <c r="O691" s="117">
        <v>0</v>
      </c>
      <c r="P691" s="117">
        <v>0</v>
      </c>
      <c r="Q691" s="117">
        <v>0</v>
      </c>
      <c r="R691" s="117">
        <v>0</v>
      </c>
      <c r="S691" s="117">
        <v>0</v>
      </c>
      <c r="T691" s="117">
        <v>0</v>
      </c>
      <c r="U691" s="117">
        <v>0</v>
      </c>
      <c r="V691" s="117">
        <v>0</v>
      </c>
      <c r="W691" s="117">
        <v>0</v>
      </c>
      <c r="X691" s="117">
        <v>0</v>
      </c>
      <c r="Y691" s="117">
        <v>0</v>
      </c>
      <c r="Z691" s="117">
        <v>0</v>
      </c>
      <c r="AA691" s="117">
        <v>0</v>
      </c>
    </row>
    <row r="692" spans="1:27" x14ac:dyDescent="0.25">
      <c r="A692" s="117" t="s">
        <v>41</v>
      </c>
      <c r="B692" s="117" t="s">
        <v>8</v>
      </c>
      <c r="C692" s="117" t="s">
        <v>8</v>
      </c>
      <c r="D692" s="117">
        <v>0</v>
      </c>
      <c r="E692" s="117">
        <v>0</v>
      </c>
      <c r="F692" s="117">
        <v>0</v>
      </c>
      <c r="G692" s="117">
        <v>0</v>
      </c>
      <c r="H692" s="117">
        <v>0</v>
      </c>
      <c r="I692" s="117">
        <v>0</v>
      </c>
      <c r="J692" s="117">
        <v>0</v>
      </c>
      <c r="K692" s="117">
        <v>0</v>
      </c>
      <c r="L692" s="117">
        <v>0</v>
      </c>
      <c r="M692" s="117">
        <v>0</v>
      </c>
      <c r="N692" s="117">
        <v>0</v>
      </c>
      <c r="O692" s="117">
        <v>0</v>
      </c>
      <c r="P692" s="117">
        <v>0</v>
      </c>
      <c r="Q692" s="117">
        <v>0</v>
      </c>
      <c r="R692" s="117">
        <v>0</v>
      </c>
      <c r="S692" s="117">
        <v>0</v>
      </c>
      <c r="T692" s="117">
        <v>0</v>
      </c>
      <c r="U692" s="117">
        <v>0</v>
      </c>
      <c r="V692" s="117">
        <v>0</v>
      </c>
      <c r="W692" s="117">
        <v>0</v>
      </c>
      <c r="X692" s="117">
        <v>0</v>
      </c>
      <c r="Y692" s="117">
        <v>0</v>
      </c>
      <c r="Z692" s="117">
        <v>0</v>
      </c>
      <c r="AA692" s="117">
        <v>0</v>
      </c>
    </row>
    <row r="693" spans="1:27" x14ac:dyDescent="0.25">
      <c r="A693" s="117" t="s">
        <v>41</v>
      </c>
      <c r="B693" s="117" t="s">
        <v>8</v>
      </c>
      <c r="C693" s="117" t="s">
        <v>618</v>
      </c>
      <c r="D693" s="117">
        <v>0</v>
      </c>
      <c r="E693" s="117">
        <v>0</v>
      </c>
      <c r="F693" s="117">
        <v>0</v>
      </c>
      <c r="G693" s="117">
        <v>0</v>
      </c>
      <c r="H693" s="117">
        <v>0</v>
      </c>
      <c r="I693" s="117">
        <v>0</v>
      </c>
      <c r="J693" s="117">
        <v>0</v>
      </c>
      <c r="K693" s="117">
        <v>0</v>
      </c>
      <c r="L693" s="117">
        <v>0</v>
      </c>
      <c r="M693" s="117">
        <v>0</v>
      </c>
      <c r="N693" s="117">
        <v>0</v>
      </c>
      <c r="O693" s="117">
        <v>0</v>
      </c>
      <c r="P693" s="117">
        <v>0</v>
      </c>
      <c r="Q693" s="117">
        <v>0</v>
      </c>
      <c r="R693" s="117">
        <v>0</v>
      </c>
      <c r="S693" s="117">
        <v>0</v>
      </c>
      <c r="T693" s="117">
        <v>0</v>
      </c>
      <c r="U693" s="117">
        <v>0</v>
      </c>
      <c r="V693" s="117">
        <v>0</v>
      </c>
      <c r="W693" s="117">
        <v>0</v>
      </c>
      <c r="X693" s="117">
        <v>0</v>
      </c>
      <c r="Y693" s="117">
        <v>0</v>
      </c>
      <c r="Z693" s="117">
        <v>0</v>
      </c>
      <c r="AA693" s="117">
        <v>0</v>
      </c>
    </row>
    <row r="694" spans="1:27" x14ac:dyDescent="0.25">
      <c r="A694" s="117" t="s">
        <v>41</v>
      </c>
      <c r="B694" s="117" t="s">
        <v>8</v>
      </c>
      <c r="C694" s="117" t="s">
        <v>123</v>
      </c>
      <c r="D694" s="117">
        <v>0</v>
      </c>
      <c r="E694" s="117">
        <v>0</v>
      </c>
      <c r="F694" s="117">
        <v>0</v>
      </c>
      <c r="G694" s="117">
        <v>0</v>
      </c>
      <c r="H694" s="117">
        <v>0</v>
      </c>
      <c r="I694" s="117">
        <v>0</v>
      </c>
      <c r="J694" s="117">
        <v>0</v>
      </c>
      <c r="K694" s="117">
        <v>0</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row>
    <row r="695" spans="1:27" x14ac:dyDescent="0.25">
      <c r="A695" s="117" t="s">
        <v>41</v>
      </c>
      <c r="B695" s="117" t="s">
        <v>8</v>
      </c>
      <c r="C695" s="117" t="s">
        <v>10</v>
      </c>
      <c r="D695" s="117">
        <v>0</v>
      </c>
      <c r="E695" s="117">
        <v>0</v>
      </c>
      <c r="F695" s="117">
        <v>0</v>
      </c>
      <c r="G695" s="117">
        <v>0</v>
      </c>
      <c r="H695" s="117">
        <v>0</v>
      </c>
      <c r="I695" s="117">
        <v>0</v>
      </c>
      <c r="J695" s="117">
        <v>0</v>
      </c>
      <c r="K695" s="117">
        <v>0</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row>
    <row r="696" spans="1:27" x14ac:dyDescent="0.25">
      <c r="A696" s="117" t="s">
        <v>41</v>
      </c>
      <c r="B696" s="117" t="s">
        <v>8</v>
      </c>
      <c r="C696" s="117" t="s">
        <v>619</v>
      </c>
      <c r="D696" s="117">
        <v>0</v>
      </c>
      <c r="E696" s="117">
        <v>0</v>
      </c>
      <c r="F696" s="117">
        <v>0</v>
      </c>
      <c r="G696" s="117">
        <v>0</v>
      </c>
      <c r="H696" s="117">
        <v>0</v>
      </c>
      <c r="I696" s="117">
        <v>0</v>
      </c>
      <c r="J696" s="117">
        <v>0</v>
      </c>
      <c r="K696" s="117">
        <v>0</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row>
    <row r="697" spans="1:27" x14ac:dyDescent="0.25">
      <c r="A697" s="117" t="s">
        <v>41</v>
      </c>
      <c r="B697" s="117" t="s">
        <v>8</v>
      </c>
      <c r="C697" s="117" t="s">
        <v>620</v>
      </c>
      <c r="D697" s="117">
        <v>0</v>
      </c>
      <c r="E697" s="117">
        <v>0</v>
      </c>
      <c r="F697" s="117">
        <v>0</v>
      </c>
      <c r="G697" s="117">
        <v>0</v>
      </c>
      <c r="H697" s="117">
        <v>0</v>
      </c>
      <c r="I697" s="117">
        <v>0</v>
      </c>
      <c r="J697" s="117">
        <v>0</v>
      </c>
      <c r="K697" s="117">
        <v>0</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row>
    <row r="698" spans="1:27" x14ac:dyDescent="0.25">
      <c r="A698" s="117" t="s">
        <v>41</v>
      </c>
      <c r="B698" s="117" t="s">
        <v>8</v>
      </c>
      <c r="C698" s="117" t="s">
        <v>25</v>
      </c>
      <c r="D698" s="117">
        <v>0</v>
      </c>
      <c r="E698" s="117">
        <v>0</v>
      </c>
      <c r="F698" s="117">
        <v>0</v>
      </c>
      <c r="G698" s="117">
        <v>0</v>
      </c>
      <c r="H698" s="117">
        <v>0</v>
      </c>
      <c r="I698" s="117">
        <v>0</v>
      </c>
      <c r="J698" s="117">
        <v>0</v>
      </c>
      <c r="K698" s="117">
        <v>0</v>
      </c>
      <c r="L698" s="117">
        <v>0</v>
      </c>
      <c r="M698" s="117">
        <v>0</v>
      </c>
      <c r="N698" s="117">
        <v>0</v>
      </c>
      <c r="O698" s="117">
        <v>0</v>
      </c>
      <c r="P698" s="117">
        <v>0</v>
      </c>
      <c r="Q698" s="117">
        <v>0</v>
      </c>
      <c r="R698" s="117">
        <v>0</v>
      </c>
      <c r="S698" s="117">
        <v>0</v>
      </c>
      <c r="T698" s="117">
        <v>0</v>
      </c>
      <c r="U698" s="117">
        <v>0</v>
      </c>
      <c r="V698" s="117">
        <v>0</v>
      </c>
      <c r="W698" s="117">
        <v>0</v>
      </c>
      <c r="X698" s="117">
        <v>0</v>
      </c>
      <c r="Y698" s="117">
        <v>0</v>
      </c>
      <c r="Z698" s="117">
        <v>0</v>
      </c>
      <c r="AA698" s="117">
        <v>0</v>
      </c>
    </row>
    <row r="699" spans="1:27" x14ac:dyDescent="0.25">
      <c r="A699" s="117" t="s">
        <v>41</v>
      </c>
      <c r="B699" s="117" t="s">
        <v>8</v>
      </c>
      <c r="C699" s="117" t="s">
        <v>615</v>
      </c>
      <c r="D699" s="117">
        <v>0</v>
      </c>
      <c r="E699" s="117">
        <v>0</v>
      </c>
      <c r="F699" s="117">
        <v>0</v>
      </c>
      <c r="G699" s="117">
        <v>0</v>
      </c>
      <c r="H699" s="117">
        <v>0</v>
      </c>
      <c r="I699" s="117">
        <v>0</v>
      </c>
      <c r="J699" s="117">
        <v>0</v>
      </c>
      <c r="K699" s="117">
        <v>0</v>
      </c>
      <c r="L699" s="117">
        <v>0</v>
      </c>
      <c r="M699" s="117">
        <v>0</v>
      </c>
      <c r="N699" s="117">
        <v>0</v>
      </c>
      <c r="O699" s="117">
        <v>0</v>
      </c>
      <c r="P699" s="117">
        <v>0</v>
      </c>
      <c r="Q699" s="117">
        <v>0</v>
      </c>
      <c r="R699" s="117">
        <v>0</v>
      </c>
      <c r="S699" s="117">
        <v>0</v>
      </c>
      <c r="T699" s="117">
        <v>0</v>
      </c>
      <c r="U699" s="117">
        <v>0</v>
      </c>
      <c r="V699" s="117">
        <v>0</v>
      </c>
      <c r="W699" s="117">
        <v>0</v>
      </c>
      <c r="X699" s="117">
        <v>0</v>
      </c>
      <c r="Y699" s="117">
        <v>0</v>
      </c>
      <c r="Z699" s="117">
        <v>0</v>
      </c>
      <c r="AA699" s="117">
        <v>0</v>
      </c>
    </row>
    <row r="700" spans="1:27" x14ac:dyDescent="0.25">
      <c r="A700" s="117" t="s">
        <v>41</v>
      </c>
      <c r="B700" s="117" t="s">
        <v>612</v>
      </c>
      <c r="C700" s="117" t="s">
        <v>12</v>
      </c>
      <c r="D700" s="117">
        <v>0</v>
      </c>
      <c r="E700" s="117">
        <v>0</v>
      </c>
      <c r="F700" s="117">
        <v>0</v>
      </c>
      <c r="G700" s="117">
        <v>0</v>
      </c>
      <c r="H700" s="117">
        <v>0</v>
      </c>
      <c r="I700" s="117">
        <v>0</v>
      </c>
      <c r="J700" s="117">
        <v>0</v>
      </c>
      <c r="K700" s="117">
        <v>0</v>
      </c>
      <c r="L700" s="117">
        <v>0</v>
      </c>
      <c r="M700" s="117">
        <v>0</v>
      </c>
      <c r="N700" s="117">
        <v>0</v>
      </c>
      <c r="O700" s="117">
        <v>0</v>
      </c>
      <c r="P700" s="117">
        <v>0</v>
      </c>
      <c r="Q700" s="117">
        <v>0</v>
      </c>
      <c r="R700" s="117">
        <v>0</v>
      </c>
      <c r="S700" s="117">
        <v>0</v>
      </c>
      <c r="T700" s="117">
        <v>0</v>
      </c>
      <c r="U700" s="117">
        <v>0</v>
      </c>
      <c r="V700" s="117">
        <v>0</v>
      </c>
      <c r="W700" s="117">
        <v>0</v>
      </c>
      <c r="X700" s="117">
        <v>0</v>
      </c>
      <c r="Y700" s="117">
        <v>0</v>
      </c>
      <c r="Z700" s="117">
        <v>0</v>
      </c>
      <c r="AA700" s="117">
        <v>0</v>
      </c>
    </row>
    <row r="701" spans="1:27" x14ac:dyDescent="0.25">
      <c r="A701" s="117" t="s">
        <v>41</v>
      </c>
      <c r="B701" s="117" t="s">
        <v>612</v>
      </c>
      <c r="C701" s="117" t="s">
        <v>612</v>
      </c>
      <c r="D701" s="117">
        <v>0</v>
      </c>
      <c r="E701" s="117">
        <v>0</v>
      </c>
      <c r="F701" s="117">
        <v>0</v>
      </c>
      <c r="G701" s="117">
        <v>0</v>
      </c>
      <c r="H701" s="117">
        <v>0</v>
      </c>
      <c r="I701" s="117">
        <v>0</v>
      </c>
      <c r="J701" s="117">
        <v>0</v>
      </c>
      <c r="K701" s="117">
        <v>0</v>
      </c>
      <c r="L701" s="117">
        <v>0</v>
      </c>
      <c r="M701" s="117">
        <v>0</v>
      </c>
      <c r="N701" s="117">
        <v>0</v>
      </c>
      <c r="O701" s="117">
        <v>0</v>
      </c>
      <c r="P701" s="117">
        <v>0</v>
      </c>
      <c r="Q701" s="117">
        <v>0</v>
      </c>
      <c r="R701" s="117">
        <v>0</v>
      </c>
      <c r="S701" s="117">
        <v>0</v>
      </c>
      <c r="T701" s="117">
        <v>0</v>
      </c>
      <c r="U701" s="117">
        <v>0</v>
      </c>
      <c r="V701" s="117">
        <v>0</v>
      </c>
      <c r="W701" s="117">
        <v>0</v>
      </c>
      <c r="X701" s="117">
        <v>0</v>
      </c>
      <c r="Y701" s="117">
        <v>0</v>
      </c>
      <c r="Z701" s="117">
        <v>0</v>
      </c>
      <c r="AA701" s="117">
        <v>0</v>
      </c>
    </row>
    <row r="702" spans="1:27" x14ac:dyDescent="0.25">
      <c r="A702" s="117" t="s">
        <v>41</v>
      </c>
      <c r="B702" s="117" t="s">
        <v>612</v>
      </c>
      <c r="C702" s="117" t="s">
        <v>611</v>
      </c>
      <c r="D702" s="117">
        <v>0</v>
      </c>
      <c r="E702" s="117">
        <v>0</v>
      </c>
      <c r="F702" s="117">
        <v>0</v>
      </c>
      <c r="G702" s="117">
        <v>0</v>
      </c>
      <c r="H702" s="117">
        <v>0</v>
      </c>
      <c r="I702" s="117">
        <v>0</v>
      </c>
      <c r="J702" s="117">
        <v>0</v>
      </c>
      <c r="K702" s="117">
        <v>0</v>
      </c>
      <c r="L702" s="117">
        <v>0</v>
      </c>
      <c r="M702" s="117">
        <v>0</v>
      </c>
      <c r="N702" s="117">
        <v>0</v>
      </c>
      <c r="O702" s="117">
        <v>0</v>
      </c>
      <c r="P702" s="117">
        <v>0</v>
      </c>
      <c r="Q702" s="117">
        <v>0</v>
      </c>
      <c r="R702" s="117">
        <v>0</v>
      </c>
      <c r="S702" s="117">
        <v>0</v>
      </c>
      <c r="T702" s="117">
        <v>0</v>
      </c>
      <c r="U702" s="117">
        <v>0</v>
      </c>
      <c r="V702" s="117">
        <v>0</v>
      </c>
      <c r="W702" s="117">
        <v>0</v>
      </c>
      <c r="X702" s="117">
        <v>0</v>
      </c>
      <c r="Y702" s="117">
        <v>0</v>
      </c>
      <c r="Z702" s="117">
        <v>0</v>
      </c>
      <c r="AA702" s="117">
        <v>0</v>
      </c>
    </row>
    <row r="703" spans="1:27" x14ac:dyDescent="0.25">
      <c r="A703" s="117" t="s">
        <v>41</v>
      </c>
      <c r="B703" s="117" t="s">
        <v>612</v>
      </c>
      <c r="C703" s="117" t="s">
        <v>8</v>
      </c>
      <c r="D703" s="117">
        <v>0</v>
      </c>
      <c r="E703" s="117">
        <v>0</v>
      </c>
      <c r="F703" s="117">
        <v>0</v>
      </c>
      <c r="G703" s="117">
        <v>0</v>
      </c>
      <c r="H703" s="117">
        <v>0</v>
      </c>
      <c r="I703" s="117">
        <v>0</v>
      </c>
      <c r="J703" s="117">
        <v>0</v>
      </c>
      <c r="K703" s="117">
        <v>0</v>
      </c>
      <c r="L703" s="117">
        <v>0</v>
      </c>
      <c r="M703" s="117">
        <v>0</v>
      </c>
      <c r="N703" s="117">
        <v>0</v>
      </c>
      <c r="O703" s="117">
        <v>0</v>
      </c>
      <c r="P703" s="117">
        <v>0</v>
      </c>
      <c r="Q703" s="117">
        <v>0</v>
      </c>
      <c r="R703" s="117">
        <v>0</v>
      </c>
      <c r="S703" s="117">
        <v>0</v>
      </c>
      <c r="T703" s="117">
        <v>0</v>
      </c>
      <c r="U703" s="117">
        <v>0</v>
      </c>
      <c r="V703" s="117">
        <v>0</v>
      </c>
      <c r="W703" s="117">
        <v>0</v>
      </c>
      <c r="X703" s="117">
        <v>0</v>
      </c>
      <c r="Y703" s="117">
        <v>0</v>
      </c>
      <c r="Z703" s="117">
        <v>0</v>
      </c>
      <c r="AA703" s="117">
        <v>0</v>
      </c>
    </row>
    <row r="704" spans="1:27" x14ac:dyDescent="0.25">
      <c r="A704" s="117" t="s">
        <v>41</v>
      </c>
      <c r="B704" s="117" t="s">
        <v>612</v>
      </c>
      <c r="C704" s="117" t="s">
        <v>618</v>
      </c>
      <c r="D704" s="117">
        <v>0</v>
      </c>
      <c r="E704" s="117">
        <v>0</v>
      </c>
      <c r="F704" s="117">
        <v>0</v>
      </c>
      <c r="G704" s="117">
        <v>0</v>
      </c>
      <c r="H704" s="117">
        <v>0</v>
      </c>
      <c r="I704" s="117">
        <v>0</v>
      </c>
      <c r="J704" s="117">
        <v>0</v>
      </c>
      <c r="K704" s="117">
        <v>0</v>
      </c>
      <c r="L704" s="117">
        <v>0</v>
      </c>
      <c r="M704" s="117">
        <v>0</v>
      </c>
      <c r="N704" s="117">
        <v>0</v>
      </c>
      <c r="O704" s="117">
        <v>0</v>
      </c>
      <c r="P704" s="117">
        <v>0</v>
      </c>
      <c r="Q704" s="117">
        <v>0</v>
      </c>
      <c r="R704" s="117">
        <v>0</v>
      </c>
      <c r="S704" s="117">
        <v>0</v>
      </c>
      <c r="T704" s="117">
        <v>0</v>
      </c>
      <c r="U704" s="117">
        <v>0</v>
      </c>
      <c r="V704" s="117">
        <v>0</v>
      </c>
      <c r="W704" s="117">
        <v>0</v>
      </c>
      <c r="X704" s="117">
        <v>0</v>
      </c>
      <c r="Y704" s="117">
        <v>0</v>
      </c>
      <c r="Z704" s="117">
        <v>0</v>
      </c>
      <c r="AA704" s="117">
        <v>0</v>
      </c>
    </row>
    <row r="705" spans="1:27" x14ac:dyDescent="0.25">
      <c r="A705" s="117" t="s">
        <v>41</v>
      </c>
      <c r="B705" s="117" t="s">
        <v>612</v>
      </c>
      <c r="C705" s="117" t="s">
        <v>123</v>
      </c>
      <c r="D705" s="117">
        <v>0</v>
      </c>
      <c r="E705" s="117">
        <v>0</v>
      </c>
      <c r="F705" s="117">
        <v>0</v>
      </c>
      <c r="G705" s="117">
        <v>0</v>
      </c>
      <c r="H705" s="117">
        <v>0</v>
      </c>
      <c r="I705" s="117">
        <v>0</v>
      </c>
      <c r="J705" s="117">
        <v>0</v>
      </c>
      <c r="K705" s="117">
        <v>0</v>
      </c>
      <c r="L705" s="117">
        <v>0</v>
      </c>
      <c r="M705" s="117">
        <v>0</v>
      </c>
      <c r="N705" s="117">
        <v>0</v>
      </c>
      <c r="O705" s="117">
        <v>0</v>
      </c>
      <c r="P705" s="117">
        <v>0</v>
      </c>
      <c r="Q705" s="117">
        <v>0</v>
      </c>
      <c r="R705" s="117">
        <v>0</v>
      </c>
      <c r="S705" s="117">
        <v>0</v>
      </c>
      <c r="T705" s="117">
        <v>0</v>
      </c>
      <c r="U705" s="117">
        <v>0</v>
      </c>
      <c r="V705" s="117">
        <v>0</v>
      </c>
      <c r="W705" s="117">
        <v>0</v>
      </c>
      <c r="X705" s="117">
        <v>0</v>
      </c>
      <c r="Y705" s="117">
        <v>0</v>
      </c>
      <c r="Z705" s="117">
        <v>0</v>
      </c>
      <c r="AA705" s="117">
        <v>0</v>
      </c>
    </row>
    <row r="706" spans="1:27" x14ac:dyDescent="0.25">
      <c r="A706" s="117" t="s">
        <v>41</v>
      </c>
      <c r="B706" s="117" t="s">
        <v>612</v>
      </c>
      <c r="C706" s="117" t="s">
        <v>10</v>
      </c>
      <c r="D706" s="117">
        <v>0</v>
      </c>
      <c r="E706" s="117">
        <v>0</v>
      </c>
      <c r="F706" s="117">
        <v>0</v>
      </c>
      <c r="G706" s="117">
        <v>0</v>
      </c>
      <c r="H706" s="117">
        <v>0</v>
      </c>
      <c r="I706" s="117">
        <v>0</v>
      </c>
      <c r="J706" s="117">
        <v>0</v>
      </c>
      <c r="K706" s="117">
        <v>0</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row>
    <row r="707" spans="1:27" x14ac:dyDescent="0.25">
      <c r="A707" s="117" t="s">
        <v>41</v>
      </c>
      <c r="B707" s="117" t="s">
        <v>612</v>
      </c>
      <c r="C707" s="117" t="s">
        <v>619</v>
      </c>
      <c r="D707" s="117">
        <v>0</v>
      </c>
      <c r="E707" s="117">
        <v>0</v>
      </c>
      <c r="F707" s="117">
        <v>0</v>
      </c>
      <c r="G707" s="117">
        <v>0</v>
      </c>
      <c r="H707" s="117">
        <v>0</v>
      </c>
      <c r="I707" s="117">
        <v>0</v>
      </c>
      <c r="J707" s="117">
        <v>0</v>
      </c>
      <c r="K707" s="117">
        <v>0</v>
      </c>
      <c r="L707" s="117">
        <v>0</v>
      </c>
      <c r="M707" s="117">
        <v>0</v>
      </c>
      <c r="N707" s="117">
        <v>0</v>
      </c>
      <c r="O707" s="117">
        <v>0</v>
      </c>
      <c r="P707" s="117">
        <v>0</v>
      </c>
      <c r="Q707" s="117">
        <v>0</v>
      </c>
      <c r="R707" s="117">
        <v>0</v>
      </c>
      <c r="S707" s="117">
        <v>0</v>
      </c>
      <c r="T707" s="117">
        <v>0</v>
      </c>
      <c r="U707" s="117">
        <v>0</v>
      </c>
      <c r="V707" s="117">
        <v>0</v>
      </c>
      <c r="W707" s="117">
        <v>0</v>
      </c>
      <c r="X707" s="117">
        <v>0</v>
      </c>
      <c r="Y707" s="117">
        <v>0</v>
      </c>
      <c r="Z707" s="117">
        <v>0</v>
      </c>
      <c r="AA707" s="117">
        <v>0</v>
      </c>
    </row>
    <row r="708" spans="1:27" x14ac:dyDescent="0.25">
      <c r="A708" s="117" t="s">
        <v>41</v>
      </c>
      <c r="B708" s="117" t="s">
        <v>612</v>
      </c>
      <c r="C708" s="117" t="s">
        <v>620</v>
      </c>
      <c r="D708" s="117">
        <v>0</v>
      </c>
      <c r="E708" s="117">
        <v>0</v>
      </c>
      <c r="F708" s="117">
        <v>0</v>
      </c>
      <c r="G708" s="117">
        <v>0</v>
      </c>
      <c r="H708" s="117">
        <v>0</v>
      </c>
      <c r="I708" s="117">
        <v>0</v>
      </c>
      <c r="J708" s="117">
        <v>0</v>
      </c>
      <c r="K708" s="117">
        <v>0</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row>
    <row r="709" spans="1:27" x14ac:dyDescent="0.25">
      <c r="A709" s="117" t="s">
        <v>41</v>
      </c>
      <c r="B709" s="117" t="s">
        <v>612</v>
      </c>
      <c r="C709" s="117" t="s">
        <v>25</v>
      </c>
      <c r="D709" s="117">
        <v>0</v>
      </c>
      <c r="E709" s="117">
        <v>0</v>
      </c>
      <c r="F709" s="117">
        <v>0</v>
      </c>
      <c r="G709" s="117">
        <v>0</v>
      </c>
      <c r="H709" s="117">
        <v>0</v>
      </c>
      <c r="I709" s="117">
        <v>0</v>
      </c>
      <c r="J709" s="117">
        <v>0</v>
      </c>
      <c r="K709" s="117">
        <v>0</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row>
    <row r="710" spans="1:27" x14ac:dyDescent="0.25">
      <c r="A710" s="117" t="s">
        <v>41</v>
      </c>
      <c r="B710" s="117" t="s">
        <v>612</v>
      </c>
      <c r="C710" s="117" t="s">
        <v>615</v>
      </c>
      <c r="D710" s="117">
        <v>0</v>
      </c>
      <c r="E710" s="117">
        <v>0</v>
      </c>
      <c r="F710" s="117">
        <v>0</v>
      </c>
      <c r="G710" s="117">
        <v>0</v>
      </c>
      <c r="H710" s="117">
        <v>0</v>
      </c>
      <c r="I710" s="117">
        <v>0</v>
      </c>
      <c r="J710" s="117">
        <v>0</v>
      </c>
      <c r="K710" s="117">
        <v>0</v>
      </c>
      <c r="L710" s="117">
        <v>0</v>
      </c>
      <c r="M710" s="117">
        <v>0</v>
      </c>
      <c r="N710" s="117">
        <v>0</v>
      </c>
      <c r="O710" s="117">
        <v>0</v>
      </c>
      <c r="P710" s="117">
        <v>0</v>
      </c>
      <c r="Q710" s="117">
        <v>0</v>
      </c>
      <c r="R710" s="117">
        <v>0</v>
      </c>
      <c r="S710" s="117">
        <v>0</v>
      </c>
      <c r="T710" s="117">
        <v>0</v>
      </c>
      <c r="U710" s="117">
        <v>0</v>
      </c>
      <c r="V710" s="117">
        <v>0</v>
      </c>
      <c r="W710" s="117">
        <v>0</v>
      </c>
      <c r="X710" s="117">
        <v>0</v>
      </c>
      <c r="Y710" s="117">
        <v>0</v>
      </c>
      <c r="Z710" s="117">
        <v>0</v>
      </c>
      <c r="AA710" s="117">
        <v>0</v>
      </c>
    </row>
    <row r="711" spans="1:27" x14ac:dyDescent="0.25">
      <c r="A711" s="117" t="s">
        <v>41</v>
      </c>
      <c r="B711" s="117" t="s">
        <v>12</v>
      </c>
      <c r="C711" s="117" t="s">
        <v>12</v>
      </c>
      <c r="D711" s="117">
        <v>0</v>
      </c>
      <c r="E711" s="117">
        <v>0</v>
      </c>
      <c r="F711" s="117">
        <v>0</v>
      </c>
      <c r="G711" s="117">
        <v>0</v>
      </c>
      <c r="H711" s="117">
        <v>0</v>
      </c>
      <c r="I711" s="117">
        <v>0</v>
      </c>
      <c r="J711" s="117">
        <v>0</v>
      </c>
      <c r="K711" s="117">
        <v>0</v>
      </c>
      <c r="L711" s="117">
        <v>0</v>
      </c>
      <c r="M711" s="117">
        <v>0</v>
      </c>
      <c r="N711" s="117">
        <v>0</v>
      </c>
      <c r="O711" s="117">
        <v>0</v>
      </c>
      <c r="P711" s="117">
        <v>0</v>
      </c>
      <c r="Q711" s="117">
        <v>0</v>
      </c>
      <c r="R711" s="117">
        <v>0</v>
      </c>
      <c r="S711" s="117">
        <v>0</v>
      </c>
      <c r="T711" s="117">
        <v>0</v>
      </c>
      <c r="U711" s="117">
        <v>0</v>
      </c>
      <c r="V711" s="117">
        <v>0</v>
      </c>
      <c r="W711" s="117">
        <v>0</v>
      </c>
      <c r="X711" s="117">
        <v>0</v>
      </c>
      <c r="Y711" s="117">
        <v>0</v>
      </c>
      <c r="Z711" s="117">
        <v>0</v>
      </c>
      <c r="AA711" s="117">
        <v>0</v>
      </c>
    </row>
    <row r="712" spans="1:27" x14ac:dyDescent="0.25">
      <c r="A712" s="117" t="s">
        <v>41</v>
      </c>
      <c r="B712" s="117" t="s">
        <v>12</v>
      </c>
      <c r="C712" s="117" t="s">
        <v>612</v>
      </c>
      <c r="D712" s="117">
        <v>0</v>
      </c>
      <c r="E712" s="117">
        <v>0</v>
      </c>
      <c r="F712" s="117">
        <v>0</v>
      </c>
      <c r="G712" s="117">
        <v>0</v>
      </c>
      <c r="H712" s="117">
        <v>0</v>
      </c>
      <c r="I712" s="117">
        <v>0</v>
      </c>
      <c r="J712" s="117">
        <v>0</v>
      </c>
      <c r="K712" s="117">
        <v>0</v>
      </c>
      <c r="L712" s="117">
        <v>0</v>
      </c>
      <c r="M712" s="117">
        <v>0</v>
      </c>
      <c r="N712" s="117">
        <v>0</v>
      </c>
      <c r="O712" s="117">
        <v>0</v>
      </c>
      <c r="P712" s="117">
        <v>0</v>
      </c>
      <c r="Q712" s="117">
        <v>0</v>
      </c>
      <c r="R712" s="117">
        <v>0</v>
      </c>
      <c r="S712" s="117">
        <v>0</v>
      </c>
      <c r="T712" s="117">
        <v>0</v>
      </c>
      <c r="U712" s="117">
        <v>0</v>
      </c>
      <c r="V712" s="117">
        <v>0</v>
      </c>
      <c r="W712" s="117">
        <v>0</v>
      </c>
      <c r="X712" s="117">
        <v>0</v>
      </c>
      <c r="Y712" s="117">
        <v>0</v>
      </c>
      <c r="Z712" s="117">
        <v>0</v>
      </c>
      <c r="AA712" s="117">
        <v>0</v>
      </c>
    </row>
    <row r="713" spans="1:27" x14ac:dyDescent="0.25">
      <c r="A713" s="117" t="s">
        <v>41</v>
      </c>
      <c r="B713" s="117" t="s">
        <v>12</v>
      </c>
      <c r="C713" s="117" t="s">
        <v>611</v>
      </c>
      <c r="D713" s="117">
        <v>0</v>
      </c>
      <c r="E713" s="117">
        <v>0</v>
      </c>
      <c r="F713" s="117">
        <v>0</v>
      </c>
      <c r="G713" s="117">
        <v>0</v>
      </c>
      <c r="H713" s="117">
        <v>0</v>
      </c>
      <c r="I713" s="117">
        <v>0</v>
      </c>
      <c r="J713" s="117">
        <v>0</v>
      </c>
      <c r="K713" s="117">
        <v>0</v>
      </c>
      <c r="L713" s="117">
        <v>0</v>
      </c>
      <c r="M713" s="117">
        <v>0</v>
      </c>
      <c r="N713" s="117">
        <v>0</v>
      </c>
      <c r="O713" s="117">
        <v>0</v>
      </c>
      <c r="P713" s="117">
        <v>0</v>
      </c>
      <c r="Q713" s="117">
        <v>0</v>
      </c>
      <c r="R713" s="117">
        <v>0</v>
      </c>
      <c r="S713" s="117">
        <v>0</v>
      </c>
      <c r="T713" s="117">
        <v>0</v>
      </c>
      <c r="U713" s="117">
        <v>0</v>
      </c>
      <c r="V713" s="117">
        <v>0</v>
      </c>
      <c r="W713" s="117">
        <v>0</v>
      </c>
      <c r="X713" s="117">
        <v>0</v>
      </c>
      <c r="Y713" s="117">
        <v>0</v>
      </c>
      <c r="Z713" s="117">
        <v>0</v>
      </c>
      <c r="AA713" s="117">
        <v>0</v>
      </c>
    </row>
    <row r="714" spans="1:27" x14ac:dyDescent="0.25">
      <c r="A714" s="117" t="s">
        <v>41</v>
      </c>
      <c r="B714" s="117" t="s">
        <v>12</v>
      </c>
      <c r="C714" s="117" t="s">
        <v>8</v>
      </c>
      <c r="D714" s="117">
        <v>0</v>
      </c>
      <c r="E714" s="117">
        <v>0</v>
      </c>
      <c r="F714" s="117">
        <v>0</v>
      </c>
      <c r="G714" s="117">
        <v>0</v>
      </c>
      <c r="H714" s="117">
        <v>0</v>
      </c>
      <c r="I714" s="117">
        <v>0</v>
      </c>
      <c r="J714" s="117">
        <v>0</v>
      </c>
      <c r="K714" s="117">
        <v>0</v>
      </c>
      <c r="L714" s="117">
        <v>0</v>
      </c>
      <c r="M714" s="117">
        <v>0</v>
      </c>
      <c r="N714" s="117">
        <v>0</v>
      </c>
      <c r="O714" s="117">
        <v>0</v>
      </c>
      <c r="P714" s="117">
        <v>0</v>
      </c>
      <c r="Q714" s="117">
        <v>0</v>
      </c>
      <c r="R714" s="117">
        <v>0</v>
      </c>
      <c r="S714" s="117">
        <v>0</v>
      </c>
      <c r="T714" s="117">
        <v>0</v>
      </c>
      <c r="U714" s="117">
        <v>0</v>
      </c>
      <c r="V714" s="117">
        <v>0</v>
      </c>
      <c r="W714" s="117">
        <v>0</v>
      </c>
      <c r="X714" s="117">
        <v>0</v>
      </c>
      <c r="Y714" s="117">
        <v>0</v>
      </c>
      <c r="Z714" s="117">
        <v>0</v>
      </c>
      <c r="AA714" s="117">
        <v>0</v>
      </c>
    </row>
    <row r="715" spans="1:27" x14ac:dyDescent="0.25">
      <c r="A715" s="117" t="s">
        <v>41</v>
      </c>
      <c r="B715" s="117" t="s">
        <v>12</v>
      </c>
      <c r="C715" s="117" t="s">
        <v>618</v>
      </c>
      <c r="D715" s="117">
        <v>0</v>
      </c>
      <c r="E715" s="117">
        <v>0</v>
      </c>
      <c r="F715" s="117">
        <v>0</v>
      </c>
      <c r="G715" s="117">
        <v>0</v>
      </c>
      <c r="H715" s="117">
        <v>0</v>
      </c>
      <c r="I715" s="117">
        <v>0</v>
      </c>
      <c r="J715" s="117">
        <v>0</v>
      </c>
      <c r="K715" s="117">
        <v>0</v>
      </c>
      <c r="L715" s="117">
        <v>0</v>
      </c>
      <c r="M715" s="117">
        <v>0</v>
      </c>
      <c r="N715" s="117">
        <v>0</v>
      </c>
      <c r="O715" s="117">
        <v>0</v>
      </c>
      <c r="P715" s="117">
        <v>0</v>
      </c>
      <c r="Q715" s="117">
        <v>0</v>
      </c>
      <c r="R715" s="117">
        <v>0</v>
      </c>
      <c r="S715" s="117">
        <v>0</v>
      </c>
      <c r="T715" s="117">
        <v>0</v>
      </c>
      <c r="U715" s="117">
        <v>0</v>
      </c>
      <c r="V715" s="117">
        <v>0</v>
      </c>
      <c r="W715" s="117">
        <v>0</v>
      </c>
      <c r="X715" s="117">
        <v>0</v>
      </c>
      <c r="Y715" s="117">
        <v>0</v>
      </c>
      <c r="Z715" s="117">
        <v>0</v>
      </c>
      <c r="AA715" s="117">
        <v>0</v>
      </c>
    </row>
    <row r="716" spans="1:27" x14ac:dyDescent="0.25">
      <c r="A716" s="117" t="s">
        <v>41</v>
      </c>
      <c r="B716" s="117" t="s">
        <v>12</v>
      </c>
      <c r="C716" s="117" t="s">
        <v>123</v>
      </c>
      <c r="D716" s="117">
        <v>0</v>
      </c>
      <c r="E716" s="117">
        <v>0</v>
      </c>
      <c r="F716" s="117">
        <v>0</v>
      </c>
      <c r="G716" s="117">
        <v>0</v>
      </c>
      <c r="H716" s="117">
        <v>0</v>
      </c>
      <c r="I716" s="117">
        <v>0</v>
      </c>
      <c r="J716" s="117">
        <v>0</v>
      </c>
      <c r="K716" s="117">
        <v>0</v>
      </c>
      <c r="L716" s="117">
        <v>0</v>
      </c>
      <c r="M716" s="117">
        <v>0</v>
      </c>
      <c r="N716" s="117">
        <v>0</v>
      </c>
      <c r="O716" s="117">
        <v>0</v>
      </c>
      <c r="P716" s="117">
        <v>0</v>
      </c>
      <c r="Q716" s="117">
        <v>0</v>
      </c>
      <c r="R716" s="117">
        <v>0</v>
      </c>
      <c r="S716" s="117">
        <v>0</v>
      </c>
      <c r="T716" s="117">
        <v>0</v>
      </c>
      <c r="U716" s="117">
        <v>0</v>
      </c>
      <c r="V716" s="117">
        <v>0</v>
      </c>
      <c r="W716" s="117">
        <v>0</v>
      </c>
      <c r="X716" s="117">
        <v>0</v>
      </c>
      <c r="Y716" s="117">
        <v>0</v>
      </c>
      <c r="Z716" s="117">
        <v>0</v>
      </c>
      <c r="AA716" s="117">
        <v>0</v>
      </c>
    </row>
    <row r="717" spans="1:27" x14ac:dyDescent="0.25">
      <c r="A717" s="117" t="s">
        <v>41</v>
      </c>
      <c r="B717" s="117" t="s">
        <v>12</v>
      </c>
      <c r="C717" s="117" t="s">
        <v>10</v>
      </c>
      <c r="D717" s="117">
        <v>0</v>
      </c>
      <c r="E717" s="117">
        <v>0</v>
      </c>
      <c r="F717" s="117">
        <v>0</v>
      </c>
      <c r="G717" s="117">
        <v>0</v>
      </c>
      <c r="H717" s="117">
        <v>0</v>
      </c>
      <c r="I717" s="117">
        <v>0</v>
      </c>
      <c r="J717" s="117">
        <v>0</v>
      </c>
      <c r="K717" s="117">
        <v>0</v>
      </c>
      <c r="L717" s="117">
        <v>0</v>
      </c>
      <c r="M717" s="117">
        <v>0</v>
      </c>
      <c r="N717" s="117">
        <v>0</v>
      </c>
      <c r="O717" s="117">
        <v>0</v>
      </c>
      <c r="P717" s="117">
        <v>0</v>
      </c>
      <c r="Q717" s="117">
        <v>0</v>
      </c>
      <c r="R717" s="117">
        <v>0</v>
      </c>
      <c r="S717" s="117">
        <v>0</v>
      </c>
      <c r="T717" s="117">
        <v>0</v>
      </c>
      <c r="U717" s="117">
        <v>0</v>
      </c>
      <c r="V717" s="117">
        <v>0</v>
      </c>
      <c r="W717" s="117">
        <v>0</v>
      </c>
      <c r="X717" s="117">
        <v>0</v>
      </c>
      <c r="Y717" s="117">
        <v>0</v>
      </c>
      <c r="Z717" s="117">
        <v>0</v>
      </c>
      <c r="AA717" s="117">
        <v>0</v>
      </c>
    </row>
    <row r="718" spans="1:27" x14ac:dyDescent="0.25">
      <c r="A718" s="117" t="s">
        <v>41</v>
      </c>
      <c r="B718" s="117" t="s">
        <v>12</v>
      </c>
      <c r="C718" s="117" t="s">
        <v>619</v>
      </c>
      <c r="D718" s="117">
        <v>0</v>
      </c>
      <c r="E718" s="117">
        <v>0</v>
      </c>
      <c r="F718" s="117">
        <v>0</v>
      </c>
      <c r="G718" s="117">
        <v>0</v>
      </c>
      <c r="H718" s="117">
        <v>0</v>
      </c>
      <c r="I718" s="117">
        <v>0</v>
      </c>
      <c r="J718" s="117">
        <v>0</v>
      </c>
      <c r="K718" s="117">
        <v>0</v>
      </c>
      <c r="L718" s="117">
        <v>0</v>
      </c>
      <c r="M718" s="117">
        <v>0</v>
      </c>
      <c r="N718" s="117">
        <v>0</v>
      </c>
      <c r="O718" s="117">
        <v>0</v>
      </c>
      <c r="P718" s="117">
        <v>0</v>
      </c>
      <c r="Q718" s="117">
        <v>0</v>
      </c>
      <c r="R718" s="117">
        <v>0</v>
      </c>
      <c r="S718" s="117">
        <v>0</v>
      </c>
      <c r="T718" s="117">
        <v>0</v>
      </c>
      <c r="U718" s="117">
        <v>0</v>
      </c>
      <c r="V718" s="117">
        <v>0</v>
      </c>
      <c r="W718" s="117">
        <v>0</v>
      </c>
      <c r="X718" s="117">
        <v>0</v>
      </c>
      <c r="Y718" s="117">
        <v>0</v>
      </c>
      <c r="Z718" s="117">
        <v>0</v>
      </c>
      <c r="AA718" s="117">
        <v>0</v>
      </c>
    </row>
    <row r="719" spans="1:27" x14ac:dyDescent="0.25">
      <c r="A719" s="117" t="s">
        <v>41</v>
      </c>
      <c r="B719" s="117" t="s">
        <v>12</v>
      </c>
      <c r="C719" s="117" t="s">
        <v>620</v>
      </c>
      <c r="D719" s="117">
        <v>0</v>
      </c>
      <c r="E719" s="117">
        <v>0</v>
      </c>
      <c r="F719" s="117">
        <v>0</v>
      </c>
      <c r="G719" s="117">
        <v>0</v>
      </c>
      <c r="H719" s="117">
        <v>0</v>
      </c>
      <c r="I719" s="117">
        <v>0</v>
      </c>
      <c r="J719" s="117">
        <v>0</v>
      </c>
      <c r="K719" s="117">
        <v>0</v>
      </c>
      <c r="L719" s="117">
        <v>0</v>
      </c>
      <c r="M719" s="117">
        <v>0</v>
      </c>
      <c r="N719" s="117">
        <v>0</v>
      </c>
      <c r="O719" s="117">
        <v>0</v>
      </c>
      <c r="P719" s="117">
        <v>0</v>
      </c>
      <c r="Q719" s="117">
        <v>0</v>
      </c>
      <c r="R719" s="117">
        <v>0</v>
      </c>
      <c r="S719" s="117">
        <v>0</v>
      </c>
      <c r="T719" s="117">
        <v>0</v>
      </c>
      <c r="U719" s="117">
        <v>0</v>
      </c>
      <c r="V719" s="117">
        <v>0</v>
      </c>
      <c r="W719" s="117">
        <v>0</v>
      </c>
      <c r="X719" s="117">
        <v>0</v>
      </c>
      <c r="Y719" s="117">
        <v>0</v>
      </c>
      <c r="Z719" s="117">
        <v>0</v>
      </c>
      <c r="AA719" s="117">
        <v>0</v>
      </c>
    </row>
    <row r="720" spans="1:27" x14ac:dyDescent="0.25">
      <c r="A720" s="117" t="s">
        <v>41</v>
      </c>
      <c r="B720" s="117" t="s">
        <v>12</v>
      </c>
      <c r="C720" s="117" t="s">
        <v>25</v>
      </c>
      <c r="D720" s="117">
        <v>0</v>
      </c>
      <c r="E720" s="117">
        <v>0</v>
      </c>
      <c r="F720" s="117">
        <v>0</v>
      </c>
      <c r="G720" s="117">
        <v>0</v>
      </c>
      <c r="H720" s="117">
        <v>0</v>
      </c>
      <c r="I720" s="117">
        <v>0</v>
      </c>
      <c r="J720" s="117">
        <v>0</v>
      </c>
      <c r="K720" s="117">
        <v>0</v>
      </c>
      <c r="L720" s="117">
        <v>0</v>
      </c>
      <c r="M720" s="117">
        <v>0</v>
      </c>
      <c r="N720" s="117">
        <v>0</v>
      </c>
      <c r="O720" s="117">
        <v>0</v>
      </c>
      <c r="P720" s="117">
        <v>0</v>
      </c>
      <c r="Q720" s="117">
        <v>0</v>
      </c>
      <c r="R720" s="117">
        <v>0</v>
      </c>
      <c r="S720" s="117">
        <v>0</v>
      </c>
      <c r="T720" s="117">
        <v>0</v>
      </c>
      <c r="U720" s="117">
        <v>0</v>
      </c>
      <c r="V720" s="117">
        <v>0</v>
      </c>
      <c r="W720" s="117">
        <v>0</v>
      </c>
      <c r="X720" s="117">
        <v>0</v>
      </c>
      <c r="Y720" s="117">
        <v>0</v>
      </c>
      <c r="Z720" s="117">
        <v>0</v>
      </c>
      <c r="AA720" s="117">
        <v>0</v>
      </c>
    </row>
    <row r="721" spans="1:27" x14ac:dyDescent="0.25">
      <c r="A721" s="117" t="s">
        <v>41</v>
      </c>
      <c r="B721" s="117" t="s">
        <v>12</v>
      </c>
      <c r="C721" s="117" t="s">
        <v>615</v>
      </c>
      <c r="D721" s="117">
        <v>0</v>
      </c>
      <c r="E721" s="117">
        <v>0</v>
      </c>
      <c r="F721" s="117">
        <v>0</v>
      </c>
      <c r="G721" s="117">
        <v>0</v>
      </c>
      <c r="H721" s="117">
        <v>0</v>
      </c>
      <c r="I721" s="117">
        <v>0</v>
      </c>
      <c r="J721" s="117">
        <v>0</v>
      </c>
      <c r="K721" s="117">
        <v>0</v>
      </c>
      <c r="L721" s="117">
        <v>0</v>
      </c>
      <c r="M721" s="117">
        <v>0</v>
      </c>
      <c r="N721" s="117">
        <v>0</v>
      </c>
      <c r="O721" s="117">
        <v>0</v>
      </c>
      <c r="P721" s="117">
        <v>0</v>
      </c>
      <c r="Q721" s="117">
        <v>0</v>
      </c>
      <c r="R721" s="117">
        <v>0</v>
      </c>
      <c r="S721" s="117">
        <v>0</v>
      </c>
      <c r="T721" s="117">
        <v>0</v>
      </c>
      <c r="U721" s="117">
        <v>0</v>
      </c>
      <c r="V721" s="117">
        <v>0</v>
      </c>
      <c r="W721" s="117">
        <v>0</v>
      </c>
      <c r="X721" s="117">
        <v>0</v>
      </c>
      <c r="Y721" s="117">
        <v>0</v>
      </c>
      <c r="Z721" s="117">
        <v>0</v>
      </c>
      <c r="AA721" s="117">
        <v>0</v>
      </c>
    </row>
    <row r="722" spans="1:27" x14ac:dyDescent="0.25">
      <c r="A722" s="117" t="s">
        <v>44</v>
      </c>
      <c r="B722" s="117" t="s">
        <v>615</v>
      </c>
      <c r="C722" s="117" t="s">
        <v>12</v>
      </c>
      <c r="D722" s="117">
        <v>0</v>
      </c>
      <c r="E722" s="117">
        <v>0</v>
      </c>
      <c r="F722" s="117">
        <v>0</v>
      </c>
      <c r="G722" s="117">
        <v>0</v>
      </c>
      <c r="H722" s="117">
        <v>0</v>
      </c>
      <c r="I722" s="117">
        <v>0</v>
      </c>
      <c r="J722" s="117">
        <v>0</v>
      </c>
      <c r="K722" s="117">
        <v>0</v>
      </c>
      <c r="L722" s="117">
        <v>0</v>
      </c>
      <c r="M722" s="117">
        <v>0</v>
      </c>
      <c r="N722" s="117">
        <v>0</v>
      </c>
      <c r="O722" s="117">
        <v>0</v>
      </c>
      <c r="P722" s="117">
        <v>0</v>
      </c>
      <c r="Q722" s="117">
        <v>0</v>
      </c>
      <c r="R722" s="117">
        <v>0</v>
      </c>
      <c r="S722" s="117">
        <v>0</v>
      </c>
      <c r="T722" s="117">
        <v>0</v>
      </c>
      <c r="U722" s="117">
        <v>0</v>
      </c>
      <c r="V722" s="117">
        <v>0</v>
      </c>
      <c r="W722" s="117">
        <v>0</v>
      </c>
      <c r="X722" s="117">
        <v>0</v>
      </c>
      <c r="Y722" s="117">
        <v>0</v>
      </c>
      <c r="Z722" s="117">
        <v>0</v>
      </c>
      <c r="AA722" s="117">
        <v>0</v>
      </c>
    </row>
    <row r="723" spans="1:27" x14ac:dyDescent="0.25">
      <c r="A723" s="117" t="s">
        <v>44</v>
      </c>
      <c r="B723" s="117" t="s">
        <v>615</v>
      </c>
      <c r="C723" s="117" t="s">
        <v>612</v>
      </c>
      <c r="D723" s="117">
        <v>0</v>
      </c>
      <c r="E723" s="117">
        <v>0</v>
      </c>
      <c r="F723" s="117">
        <v>0</v>
      </c>
      <c r="G723" s="117">
        <v>0</v>
      </c>
      <c r="H723" s="117">
        <v>0</v>
      </c>
      <c r="I723" s="117">
        <v>0</v>
      </c>
      <c r="J723" s="117">
        <v>0</v>
      </c>
      <c r="K723" s="117">
        <v>0</v>
      </c>
      <c r="L723" s="117">
        <v>0</v>
      </c>
      <c r="M723" s="117">
        <v>0</v>
      </c>
      <c r="N723" s="117">
        <v>0</v>
      </c>
      <c r="O723" s="117">
        <v>0</v>
      </c>
      <c r="P723" s="117">
        <v>0</v>
      </c>
      <c r="Q723" s="117">
        <v>0</v>
      </c>
      <c r="R723" s="117">
        <v>0</v>
      </c>
      <c r="S723" s="117">
        <v>0</v>
      </c>
      <c r="T723" s="117">
        <v>0</v>
      </c>
      <c r="U723" s="117">
        <v>0</v>
      </c>
      <c r="V723" s="117">
        <v>0</v>
      </c>
      <c r="W723" s="117">
        <v>0</v>
      </c>
      <c r="X723" s="117">
        <v>0</v>
      </c>
      <c r="Y723" s="117">
        <v>0</v>
      </c>
      <c r="Z723" s="117">
        <v>0</v>
      </c>
      <c r="AA723" s="117">
        <v>0</v>
      </c>
    </row>
    <row r="724" spans="1:27" x14ac:dyDescent="0.25">
      <c r="A724" s="117" t="s">
        <v>44</v>
      </c>
      <c r="B724" s="117" t="s">
        <v>615</v>
      </c>
      <c r="C724" s="117" t="s">
        <v>611</v>
      </c>
      <c r="D724" s="117">
        <v>0</v>
      </c>
      <c r="E724" s="117">
        <v>0</v>
      </c>
      <c r="F724" s="117">
        <v>0</v>
      </c>
      <c r="G724" s="117">
        <v>0</v>
      </c>
      <c r="H724" s="117">
        <v>0</v>
      </c>
      <c r="I724" s="117">
        <v>0</v>
      </c>
      <c r="J724" s="117">
        <v>0</v>
      </c>
      <c r="K724" s="117">
        <v>0</v>
      </c>
      <c r="L724" s="117">
        <v>0</v>
      </c>
      <c r="M724" s="117">
        <v>0</v>
      </c>
      <c r="N724" s="117">
        <v>0</v>
      </c>
      <c r="O724" s="117">
        <v>0</v>
      </c>
      <c r="P724" s="117">
        <v>0</v>
      </c>
      <c r="Q724" s="117">
        <v>0</v>
      </c>
      <c r="R724" s="117">
        <v>0</v>
      </c>
      <c r="S724" s="117">
        <v>0</v>
      </c>
      <c r="T724" s="117">
        <v>0</v>
      </c>
      <c r="U724" s="117">
        <v>0</v>
      </c>
      <c r="V724" s="117">
        <v>0</v>
      </c>
      <c r="W724" s="117">
        <v>0</v>
      </c>
      <c r="X724" s="117">
        <v>0</v>
      </c>
      <c r="Y724" s="117">
        <v>0</v>
      </c>
      <c r="Z724" s="117">
        <v>0</v>
      </c>
      <c r="AA724" s="117">
        <v>0</v>
      </c>
    </row>
    <row r="725" spans="1:27" x14ac:dyDescent="0.25">
      <c r="A725" s="117" t="s">
        <v>44</v>
      </c>
      <c r="B725" s="117" t="s">
        <v>615</v>
      </c>
      <c r="C725" s="117" t="s">
        <v>8</v>
      </c>
      <c r="D725" s="117">
        <v>0</v>
      </c>
      <c r="E725" s="117">
        <v>0</v>
      </c>
      <c r="F725" s="117">
        <v>0</v>
      </c>
      <c r="G725" s="117">
        <v>0</v>
      </c>
      <c r="H725" s="117">
        <v>0</v>
      </c>
      <c r="I725" s="117">
        <v>0</v>
      </c>
      <c r="J725" s="117">
        <v>0</v>
      </c>
      <c r="K725" s="117">
        <v>0</v>
      </c>
      <c r="L725" s="117">
        <v>0</v>
      </c>
      <c r="M725" s="117">
        <v>0</v>
      </c>
      <c r="N725" s="117">
        <v>0</v>
      </c>
      <c r="O725" s="117">
        <v>0</v>
      </c>
      <c r="P725" s="117">
        <v>0</v>
      </c>
      <c r="Q725" s="117">
        <v>0</v>
      </c>
      <c r="R725" s="117">
        <v>0</v>
      </c>
      <c r="S725" s="117">
        <v>0</v>
      </c>
      <c r="T725" s="117">
        <v>0</v>
      </c>
      <c r="U725" s="117">
        <v>0</v>
      </c>
      <c r="V725" s="117">
        <v>0</v>
      </c>
      <c r="W725" s="117">
        <v>0</v>
      </c>
      <c r="X725" s="117">
        <v>0</v>
      </c>
      <c r="Y725" s="117">
        <v>0</v>
      </c>
      <c r="Z725" s="117">
        <v>0</v>
      </c>
      <c r="AA725" s="117">
        <v>0</v>
      </c>
    </row>
    <row r="726" spans="1:27" x14ac:dyDescent="0.25">
      <c r="A726" s="117" t="s">
        <v>44</v>
      </c>
      <c r="B726" s="117" t="s">
        <v>615</v>
      </c>
      <c r="C726" s="117" t="s">
        <v>618</v>
      </c>
      <c r="D726" s="117">
        <v>0</v>
      </c>
      <c r="E726" s="117">
        <v>0</v>
      </c>
      <c r="F726" s="117">
        <v>0</v>
      </c>
      <c r="G726" s="117">
        <v>0</v>
      </c>
      <c r="H726" s="117">
        <v>0</v>
      </c>
      <c r="I726" s="117">
        <v>0</v>
      </c>
      <c r="J726" s="117">
        <v>0</v>
      </c>
      <c r="K726" s="117">
        <v>0</v>
      </c>
      <c r="L726" s="117">
        <v>0</v>
      </c>
      <c r="M726" s="117">
        <v>0</v>
      </c>
      <c r="N726" s="117">
        <v>0</v>
      </c>
      <c r="O726" s="117">
        <v>0</v>
      </c>
      <c r="P726" s="117">
        <v>0</v>
      </c>
      <c r="Q726" s="117">
        <v>0</v>
      </c>
      <c r="R726" s="117">
        <v>0</v>
      </c>
      <c r="S726" s="117">
        <v>0</v>
      </c>
      <c r="T726" s="117">
        <v>0</v>
      </c>
      <c r="U726" s="117">
        <v>0</v>
      </c>
      <c r="V726" s="117">
        <v>0</v>
      </c>
      <c r="W726" s="117">
        <v>0</v>
      </c>
      <c r="X726" s="117">
        <v>0</v>
      </c>
      <c r="Y726" s="117">
        <v>0</v>
      </c>
      <c r="Z726" s="117">
        <v>0</v>
      </c>
      <c r="AA726" s="117">
        <v>0</v>
      </c>
    </row>
    <row r="727" spans="1:27" x14ac:dyDescent="0.25">
      <c r="A727" s="117" t="s">
        <v>44</v>
      </c>
      <c r="B727" s="117" t="s">
        <v>615</v>
      </c>
      <c r="C727" s="117" t="s">
        <v>123</v>
      </c>
      <c r="D727" s="117">
        <v>0</v>
      </c>
      <c r="E727" s="117">
        <v>0</v>
      </c>
      <c r="F727" s="117">
        <v>0</v>
      </c>
      <c r="G727" s="117">
        <v>0</v>
      </c>
      <c r="H727" s="117">
        <v>0</v>
      </c>
      <c r="I727" s="117">
        <v>0</v>
      </c>
      <c r="J727" s="117">
        <v>0</v>
      </c>
      <c r="K727" s="117">
        <v>0</v>
      </c>
      <c r="L727" s="117">
        <v>0</v>
      </c>
      <c r="M727" s="117">
        <v>0</v>
      </c>
      <c r="N727" s="117">
        <v>0</v>
      </c>
      <c r="O727" s="117">
        <v>0</v>
      </c>
      <c r="P727" s="117">
        <v>0</v>
      </c>
      <c r="Q727" s="117">
        <v>0</v>
      </c>
      <c r="R727" s="117">
        <v>0</v>
      </c>
      <c r="S727" s="117">
        <v>0</v>
      </c>
      <c r="T727" s="117">
        <v>0</v>
      </c>
      <c r="U727" s="117">
        <v>0</v>
      </c>
      <c r="V727" s="117">
        <v>0</v>
      </c>
      <c r="W727" s="117">
        <v>0</v>
      </c>
      <c r="X727" s="117">
        <v>0</v>
      </c>
      <c r="Y727" s="117">
        <v>0</v>
      </c>
      <c r="Z727" s="117">
        <v>0</v>
      </c>
      <c r="AA727" s="117">
        <v>0</v>
      </c>
    </row>
    <row r="728" spans="1:27" x14ac:dyDescent="0.25">
      <c r="A728" s="117" t="s">
        <v>44</v>
      </c>
      <c r="B728" s="117" t="s">
        <v>615</v>
      </c>
      <c r="C728" s="117" t="s">
        <v>10</v>
      </c>
      <c r="D728" s="117">
        <v>0</v>
      </c>
      <c r="E728" s="117">
        <v>0</v>
      </c>
      <c r="F728" s="117">
        <v>0</v>
      </c>
      <c r="G728" s="117">
        <v>0</v>
      </c>
      <c r="H728" s="117">
        <v>0</v>
      </c>
      <c r="I728" s="117">
        <v>0</v>
      </c>
      <c r="J728" s="117">
        <v>0</v>
      </c>
      <c r="K728" s="117">
        <v>0</v>
      </c>
      <c r="L728" s="117">
        <v>0</v>
      </c>
      <c r="M728" s="117">
        <v>0</v>
      </c>
      <c r="N728" s="117">
        <v>0</v>
      </c>
      <c r="O728" s="117">
        <v>0</v>
      </c>
      <c r="P728" s="117">
        <v>0</v>
      </c>
      <c r="Q728" s="117">
        <v>0</v>
      </c>
      <c r="R728" s="117">
        <v>0</v>
      </c>
      <c r="S728" s="117">
        <v>0</v>
      </c>
      <c r="T728" s="117">
        <v>0</v>
      </c>
      <c r="U728" s="117">
        <v>0</v>
      </c>
      <c r="V728" s="117">
        <v>0</v>
      </c>
      <c r="W728" s="117">
        <v>0</v>
      </c>
      <c r="X728" s="117">
        <v>0</v>
      </c>
      <c r="Y728" s="117">
        <v>0</v>
      </c>
      <c r="Z728" s="117">
        <v>0</v>
      </c>
      <c r="AA728" s="117">
        <v>0</v>
      </c>
    </row>
    <row r="729" spans="1:27" x14ac:dyDescent="0.25">
      <c r="A729" s="117" t="s">
        <v>44</v>
      </c>
      <c r="B729" s="117" t="s">
        <v>615</v>
      </c>
      <c r="C729" s="117" t="s">
        <v>619</v>
      </c>
      <c r="D729" s="117">
        <v>0</v>
      </c>
      <c r="E729" s="117">
        <v>0</v>
      </c>
      <c r="F729" s="117">
        <v>0</v>
      </c>
      <c r="G729" s="117">
        <v>0</v>
      </c>
      <c r="H729" s="117">
        <v>0</v>
      </c>
      <c r="I729" s="117">
        <v>0</v>
      </c>
      <c r="J729" s="117">
        <v>0</v>
      </c>
      <c r="K729" s="117">
        <v>0</v>
      </c>
      <c r="L729" s="117">
        <v>0</v>
      </c>
      <c r="M729" s="117">
        <v>0</v>
      </c>
      <c r="N729" s="117">
        <v>0</v>
      </c>
      <c r="O729" s="117">
        <v>0</v>
      </c>
      <c r="P729" s="117">
        <v>0</v>
      </c>
      <c r="Q729" s="117">
        <v>0</v>
      </c>
      <c r="R729" s="117">
        <v>0</v>
      </c>
      <c r="S729" s="117">
        <v>0</v>
      </c>
      <c r="T729" s="117">
        <v>0</v>
      </c>
      <c r="U729" s="117">
        <v>0</v>
      </c>
      <c r="V729" s="117">
        <v>0</v>
      </c>
      <c r="W729" s="117">
        <v>0</v>
      </c>
      <c r="X729" s="117">
        <v>0</v>
      </c>
      <c r="Y729" s="117">
        <v>0</v>
      </c>
      <c r="Z729" s="117">
        <v>0</v>
      </c>
      <c r="AA729" s="117">
        <v>0</v>
      </c>
    </row>
    <row r="730" spans="1:27" x14ac:dyDescent="0.25">
      <c r="A730" s="117" t="s">
        <v>44</v>
      </c>
      <c r="B730" s="117" t="s">
        <v>615</v>
      </c>
      <c r="C730" s="117" t="s">
        <v>620</v>
      </c>
      <c r="D730" s="117">
        <v>0</v>
      </c>
      <c r="E730" s="117">
        <v>0</v>
      </c>
      <c r="F730" s="117">
        <v>0</v>
      </c>
      <c r="G730" s="117">
        <v>0</v>
      </c>
      <c r="H730" s="117">
        <v>0</v>
      </c>
      <c r="I730" s="117">
        <v>0</v>
      </c>
      <c r="J730" s="117">
        <v>0</v>
      </c>
      <c r="K730" s="117">
        <v>0</v>
      </c>
      <c r="L730" s="117">
        <v>0</v>
      </c>
      <c r="M730" s="117">
        <v>0</v>
      </c>
      <c r="N730" s="117">
        <v>0</v>
      </c>
      <c r="O730" s="117">
        <v>0</v>
      </c>
      <c r="P730" s="117">
        <v>0</v>
      </c>
      <c r="Q730" s="117">
        <v>0</v>
      </c>
      <c r="R730" s="117">
        <v>0</v>
      </c>
      <c r="S730" s="117">
        <v>0</v>
      </c>
      <c r="T730" s="117">
        <v>0</v>
      </c>
      <c r="U730" s="117">
        <v>0</v>
      </c>
      <c r="V730" s="117">
        <v>0</v>
      </c>
      <c r="W730" s="117">
        <v>0</v>
      </c>
      <c r="X730" s="117">
        <v>0</v>
      </c>
      <c r="Y730" s="117">
        <v>0</v>
      </c>
      <c r="Z730" s="117">
        <v>0</v>
      </c>
      <c r="AA730" s="117">
        <v>0</v>
      </c>
    </row>
    <row r="731" spans="1:27" x14ac:dyDescent="0.25">
      <c r="A731" s="117" t="s">
        <v>44</v>
      </c>
      <c r="B731" s="117" t="s">
        <v>615</v>
      </c>
      <c r="C731" s="117" t="s">
        <v>25</v>
      </c>
      <c r="D731" s="117">
        <v>0</v>
      </c>
      <c r="E731" s="117">
        <v>0</v>
      </c>
      <c r="F731" s="117">
        <v>0</v>
      </c>
      <c r="G731" s="117">
        <v>0</v>
      </c>
      <c r="H731" s="117">
        <v>0</v>
      </c>
      <c r="I731" s="117">
        <v>0</v>
      </c>
      <c r="J731" s="117">
        <v>0</v>
      </c>
      <c r="K731" s="117">
        <v>0</v>
      </c>
      <c r="L731" s="117">
        <v>0</v>
      </c>
      <c r="M731" s="117">
        <v>0</v>
      </c>
      <c r="N731" s="117">
        <v>0</v>
      </c>
      <c r="O731" s="117">
        <v>0</v>
      </c>
      <c r="P731" s="117">
        <v>0</v>
      </c>
      <c r="Q731" s="117">
        <v>0</v>
      </c>
      <c r="R731" s="117">
        <v>0</v>
      </c>
      <c r="S731" s="117">
        <v>0</v>
      </c>
      <c r="T731" s="117">
        <v>0</v>
      </c>
      <c r="U731" s="117">
        <v>0</v>
      </c>
      <c r="V731" s="117">
        <v>0</v>
      </c>
      <c r="W731" s="117">
        <v>0</v>
      </c>
      <c r="X731" s="117">
        <v>0</v>
      </c>
      <c r="Y731" s="117">
        <v>0</v>
      </c>
      <c r="Z731" s="117">
        <v>0</v>
      </c>
      <c r="AA731" s="117">
        <v>0</v>
      </c>
    </row>
    <row r="732" spans="1:27" x14ac:dyDescent="0.25">
      <c r="A732" s="117" t="s">
        <v>44</v>
      </c>
      <c r="B732" s="117" t="s">
        <v>615</v>
      </c>
      <c r="C732" s="117" t="s">
        <v>615</v>
      </c>
      <c r="D732" s="117">
        <v>0</v>
      </c>
      <c r="E732" s="117">
        <v>0</v>
      </c>
      <c r="F732" s="117">
        <v>0</v>
      </c>
      <c r="G732" s="117">
        <v>0</v>
      </c>
      <c r="H732" s="117">
        <v>0</v>
      </c>
      <c r="I732" s="117">
        <v>0</v>
      </c>
      <c r="J732" s="117">
        <v>0</v>
      </c>
      <c r="K732" s="117">
        <v>0</v>
      </c>
      <c r="L732" s="117">
        <v>0</v>
      </c>
      <c r="M732" s="117">
        <v>0</v>
      </c>
      <c r="N732" s="117">
        <v>0</v>
      </c>
      <c r="O732" s="117">
        <v>0</v>
      </c>
      <c r="P732" s="117">
        <v>0</v>
      </c>
      <c r="Q732" s="117">
        <v>0</v>
      </c>
      <c r="R732" s="117">
        <v>0</v>
      </c>
      <c r="S732" s="117">
        <v>0</v>
      </c>
      <c r="T732" s="117">
        <v>0</v>
      </c>
      <c r="U732" s="117">
        <v>0</v>
      </c>
      <c r="V732" s="117">
        <v>0</v>
      </c>
      <c r="W732" s="117">
        <v>0</v>
      </c>
      <c r="X732" s="117">
        <v>0</v>
      </c>
      <c r="Y732" s="117">
        <v>0</v>
      </c>
      <c r="Z732" s="117">
        <v>0</v>
      </c>
      <c r="AA732" s="117">
        <v>0</v>
      </c>
    </row>
    <row r="733" spans="1:27" x14ac:dyDescent="0.25">
      <c r="A733" s="117" t="s">
        <v>44</v>
      </c>
      <c r="B733" s="117" t="s">
        <v>4</v>
      </c>
      <c r="C733" s="117" t="s">
        <v>12</v>
      </c>
      <c r="D733" s="117">
        <v>0</v>
      </c>
      <c r="E733" s="117">
        <v>0</v>
      </c>
      <c r="F733" s="117">
        <v>0</v>
      </c>
      <c r="G733" s="117">
        <v>0</v>
      </c>
      <c r="H733" s="117">
        <v>0</v>
      </c>
      <c r="I733" s="117">
        <v>0</v>
      </c>
      <c r="J733" s="117">
        <v>0</v>
      </c>
      <c r="K733" s="117">
        <v>0</v>
      </c>
      <c r="L733" s="117">
        <v>0</v>
      </c>
      <c r="M733" s="117">
        <v>0</v>
      </c>
      <c r="N733" s="117">
        <v>0</v>
      </c>
      <c r="O733" s="117">
        <v>0</v>
      </c>
      <c r="P733" s="117">
        <v>0</v>
      </c>
      <c r="Q733" s="117">
        <v>0</v>
      </c>
      <c r="R733" s="117">
        <v>0</v>
      </c>
      <c r="S733" s="117">
        <v>0</v>
      </c>
      <c r="T733" s="117">
        <v>0</v>
      </c>
      <c r="U733" s="117">
        <v>0</v>
      </c>
      <c r="V733" s="117">
        <v>0</v>
      </c>
      <c r="W733" s="117">
        <v>0</v>
      </c>
      <c r="X733" s="117">
        <v>0</v>
      </c>
      <c r="Y733" s="117">
        <v>0</v>
      </c>
      <c r="Z733" s="117">
        <v>0</v>
      </c>
      <c r="AA733" s="117">
        <v>0</v>
      </c>
    </row>
    <row r="734" spans="1:27" x14ac:dyDescent="0.25">
      <c r="A734" s="117" t="s">
        <v>44</v>
      </c>
      <c r="B734" s="117" t="s">
        <v>4</v>
      </c>
      <c r="C734" s="117" t="s">
        <v>612</v>
      </c>
      <c r="D734" s="117">
        <v>0</v>
      </c>
      <c r="E734" s="117">
        <v>0</v>
      </c>
      <c r="F734" s="117">
        <v>0</v>
      </c>
      <c r="G734" s="117">
        <v>0</v>
      </c>
      <c r="H734" s="117">
        <v>0</v>
      </c>
      <c r="I734" s="117">
        <v>0</v>
      </c>
      <c r="J734" s="117">
        <v>0</v>
      </c>
      <c r="K734" s="117">
        <v>0</v>
      </c>
      <c r="L734" s="117">
        <v>0</v>
      </c>
      <c r="M734" s="117">
        <v>0</v>
      </c>
      <c r="N734" s="117">
        <v>0</v>
      </c>
      <c r="O734" s="117">
        <v>0</v>
      </c>
      <c r="P734" s="117">
        <v>0</v>
      </c>
      <c r="Q734" s="117">
        <v>0</v>
      </c>
      <c r="R734" s="117">
        <v>0</v>
      </c>
      <c r="S734" s="117">
        <v>0</v>
      </c>
      <c r="T734" s="117">
        <v>0</v>
      </c>
      <c r="U734" s="117">
        <v>0</v>
      </c>
      <c r="V734" s="117">
        <v>0</v>
      </c>
      <c r="W734" s="117">
        <v>0</v>
      </c>
      <c r="X734" s="117">
        <v>0</v>
      </c>
      <c r="Y734" s="117">
        <v>0</v>
      </c>
      <c r="Z734" s="117">
        <v>0</v>
      </c>
      <c r="AA734" s="117">
        <v>0</v>
      </c>
    </row>
    <row r="735" spans="1:27" x14ac:dyDescent="0.25">
      <c r="A735" s="117" t="s">
        <v>44</v>
      </c>
      <c r="B735" s="117" t="s">
        <v>4</v>
      </c>
      <c r="C735" s="117" t="s">
        <v>611</v>
      </c>
      <c r="D735" s="117">
        <v>0</v>
      </c>
      <c r="E735" s="117">
        <v>0</v>
      </c>
      <c r="F735" s="117">
        <v>0</v>
      </c>
      <c r="G735" s="117">
        <v>0</v>
      </c>
      <c r="H735" s="117">
        <v>0</v>
      </c>
      <c r="I735" s="117">
        <v>0</v>
      </c>
      <c r="J735" s="117">
        <v>0</v>
      </c>
      <c r="K735" s="117">
        <v>0</v>
      </c>
      <c r="L735" s="117">
        <v>0</v>
      </c>
      <c r="M735" s="117">
        <v>0</v>
      </c>
      <c r="N735" s="117">
        <v>0</v>
      </c>
      <c r="O735" s="117">
        <v>0</v>
      </c>
      <c r="P735" s="117">
        <v>0</v>
      </c>
      <c r="Q735" s="117">
        <v>0</v>
      </c>
      <c r="R735" s="117">
        <v>0</v>
      </c>
      <c r="S735" s="117">
        <v>0</v>
      </c>
      <c r="T735" s="117">
        <v>0</v>
      </c>
      <c r="U735" s="117">
        <v>0</v>
      </c>
      <c r="V735" s="117">
        <v>0</v>
      </c>
      <c r="W735" s="117">
        <v>0</v>
      </c>
      <c r="X735" s="117">
        <v>0</v>
      </c>
      <c r="Y735" s="117">
        <v>0</v>
      </c>
      <c r="Z735" s="117">
        <v>0</v>
      </c>
      <c r="AA735" s="117">
        <v>0</v>
      </c>
    </row>
    <row r="736" spans="1:27" x14ac:dyDescent="0.25">
      <c r="A736" s="117" t="s">
        <v>44</v>
      </c>
      <c r="B736" s="117" t="s">
        <v>4</v>
      </c>
      <c r="C736" s="117" t="s">
        <v>8</v>
      </c>
      <c r="D736" s="117">
        <v>0</v>
      </c>
      <c r="E736" s="117">
        <v>0</v>
      </c>
      <c r="F736" s="117">
        <v>0</v>
      </c>
      <c r="G736" s="117">
        <v>0</v>
      </c>
      <c r="H736" s="117">
        <v>0</v>
      </c>
      <c r="I736" s="117">
        <v>0</v>
      </c>
      <c r="J736" s="117">
        <v>0</v>
      </c>
      <c r="K736" s="117">
        <v>0</v>
      </c>
      <c r="L736" s="117">
        <v>0</v>
      </c>
      <c r="M736" s="117">
        <v>0</v>
      </c>
      <c r="N736" s="117">
        <v>0</v>
      </c>
      <c r="O736" s="117">
        <v>0</v>
      </c>
      <c r="P736" s="117">
        <v>0</v>
      </c>
      <c r="Q736" s="117">
        <v>0</v>
      </c>
      <c r="R736" s="117">
        <v>0</v>
      </c>
      <c r="S736" s="117">
        <v>0</v>
      </c>
      <c r="T736" s="117">
        <v>0</v>
      </c>
      <c r="U736" s="117">
        <v>0</v>
      </c>
      <c r="V736" s="117">
        <v>0</v>
      </c>
      <c r="W736" s="117">
        <v>0</v>
      </c>
      <c r="X736" s="117">
        <v>0</v>
      </c>
      <c r="Y736" s="117">
        <v>0</v>
      </c>
      <c r="Z736" s="117">
        <v>0</v>
      </c>
      <c r="AA736" s="117">
        <v>0</v>
      </c>
    </row>
    <row r="737" spans="1:27" x14ac:dyDescent="0.25">
      <c r="A737" s="117" t="s">
        <v>44</v>
      </c>
      <c r="B737" s="117" t="s">
        <v>4</v>
      </c>
      <c r="C737" s="117" t="s">
        <v>618</v>
      </c>
      <c r="D737" s="117">
        <v>0</v>
      </c>
      <c r="E737" s="117">
        <v>0</v>
      </c>
      <c r="F737" s="117">
        <v>0</v>
      </c>
      <c r="G737" s="117">
        <v>0</v>
      </c>
      <c r="H737" s="117">
        <v>0</v>
      </c>
      <c r="I737" s="117">
        <v>0</v>
      </c>
      <c r="J737" s="117">
        <v>0</v>
      </c>
      <c r="K737" s="117">
        <v>0</v>
      </c>
      <c r="L737" s="117">
        <v>0</v>
      </c>
      <c r="M737" s="117">
        <v>0</v>
      </c>
      <c r="N737" s="117">
        <v>0</v>
      </c>
      <c r="O737" s="117">
        <v>0</v>
      </c>
      <c r="P737" s="117">
        <v>0</v>
      </c>
      <c r="Q737" s="117">
        <v>0</v>
      </c>
      <c r="R737" s="117">
        <v>0</v>
      </c>
      <c r="S737" s="117">
        <v>0</v>
      </c>
      <c r="T737" s="117">
        <v>0</v>
      </c>
      <c r="U737" s="117">
        <v>0</v>
      </c>
      <c r="V737" s="117">
        <v>0</v>
      </c>
      <c r="W737" s="117">
        <v>0</v>
      </c>
      <c r="X737" s="117">
        <v>0</v>
      </c>
      <c r="Y737" s="117">
        <v>0</v>
      </c>
      <c r="Z737" s="117">
        <v>0</v>
      </c>
      <c r="AA737" s="117">
        <v>0</v>
      </c>
    </row>
    <row r="738" spans="1:27" x14ac:dyDescent="0.25">
      <c r="A738" s="117" t="s">
        <v>44</v>
      </c>
      <c r="B738" s="117" t="s">
        <v>4</v>
      </c>
      <c r="C738" s="117" t="s">
        <v>123</v>
      </c>
      <c r="D738" s="117">
        <v>0</v>
      </c>
      <c r="E738" s="117">
        <v>0</v>
      </c>
      <c r="F738" s="117">
        <v>0</v>
      </c>
      <c r="G738" s="117">
        <v>0</v>
      </c>
      <c r="H738" s="117">
        <v>0</v>
      </c>
      <c r="I738" s="117">
        <v>0</v>
      </c>
      <c r="J738" s="117">
        <v>0</v>
      </c>
      <c r="K738" s="117">
        <v>0</v>
      </c>
      <c r="L738" s="117">
        <v>0</v>
      </c>
      <c r="M738" s="117">
        <v>0</v>
      </c>
      <c r="N738" s="117">
        <v>0</v>
      </c>
      <c r="O738" s="117">
        <v>0</v>
      </c>
      <c r="P738" s="117">
        <v>0</v>
      </c>
      <c r="Q738" s="117">
        <v>0</v>
      </c>
      <c r="R738" s="117">
        <v>0</v>
      </c>
      <c r="S738" s="117">
        <v>0</v>
      </c>
      <c r="T738" s="117">
        <v>0</v>
      </c>
      <c r="U738" s="117">
        <v>0</v>
      </c>
      <c r="V738" s="117">
        <v>0</v>
      </c>
      <c r="W738" s="117">
        <v>0</v>
      </c>
      <c r="X738" s="117">
        <v>0</v>
      </c>
      <c r="Y738" s="117">
        <v>0</v>
      </c>
      <c r="Z738" s="117">
        <v>0</v>
      </c>
      <c r="AA738" s="117">
        <v>0</v>
      </c>
    </row>
    <row r="739" spans="1:27" x14ac:dyDescent="0.25">
      <c r="A739" s="117" t="s">
        <v>44</v>
      </c>
      <c r="B739" s="117" t="s">
        <v>4</v>
      </c>
      <c r="C739" s="117" t="s">
        <v>10</v>
      </c>
      <c r="D739" s="117">
        <v>0</v>
      </c>
      <c r="E739" s="117">
        <v>0</v>
      </c>
      <c r="F739" s="117">
        <v>0</v>
      </c>
      <c r="G739" s="117">
        <v>0</v>
      </c>
      <c r="H739" s="117">
        <v>0</v>
      </c>
      <c r="I739" s="117">
        <v>0</v>
      </c>
      <c r="J739" s="117">
        <v>0</v>
      </c>
      <c r="K739" s="117">
        <v>0</v>
      </c>
      <c r="L739" s="117">
        <v>0</v>
      </c>
      <c r="M739" s="117">
        <v>0</v>
      </c>
      <c r="N739" s="117">
        <v>0</v>
      </c>
      <c r="O739" s="117">
        <v>0</v>
      </c>
      <c r="P739" s="117">
        <v>0</v>
      </c>
      <c r="Q739" s="117">
        <v>0</v>
      </c>
      <c r="R739" s="117">
        <v>0</v>
      </c>
      <c r="S739" s="117">
        <v>0</v>
      </c>
      <c r="T739" s="117">
        <v>0</v>
      </c>
      <c r="U739" s="117">
        <v>0</v>
      </c>
      <c r="V739" s="117">
        <v>0</v>
      </c>
      <c r="W739" s="117">
        <v>0</v>
      </c>
      <c r="X739" s="117">
        <v>0</v>
      </c>
      <c r="Y739" s="117">
        <v>0</v>
      </c>
      <c r="Z739" s="117">
        <v>0</v>
      </c>
      <c r="AA739" s="117">
        <v>0</v>
      </c>
    </row>
    <row r="740" spans="1:27" x14ac:dyDescent="0.25">
      <c r="A740" s="117" t="s">
        <v>44</v>
      </c>
      <c r="B740" s="117" t="s">
        <v>4</v>
      </c>
      <c r="C740" s="117" t="s">
        <v>619</v>
      </c>
      <c r="D740" s="117">
        <v>0</v>
      </c>
      <c r="E740" s="117">
        <v>0</v>
      </c>
      <c r="F740" s="117">
        <v>0</v>
      </c>
      <c r="G740" s="117">
        <v>0</v>
      </c>
      <c r="H740" s="117">
        <v>0</v>
      </c>
      <c r="I740" s="117">
        <v>0</v>
      </c>
      <c r="J740" s="117">
        <v>0</v>
      </c>
      <c r="K740" s="117">
        <v>0</v>
      </c>
      <c r="L740" s="117">
        <v>0</v>
      </c>
      <c r="M740" s="117">
        <v>0</v>
      </c>
      <c r="N740" s="117">
        <v>0</v>
      </c>
      <c r="O740" s="117">
        <v>0</v>
      </c>
      <c r="P740" s="117">
        <v>0</v>
      </c>
      <c r="Q740" s="117">
        <v>0</v>
      </c>
      <c r="R740" s="117">
        <v>0</v>
      </c>
      <c r="S740" s="117">
        <v>0</v>
      </c>
      <c r="T740" s="117">
        <v>0</v>
      </c>
      <c r="U740" s="117">
        <v>0</v>
      </c>
      <c r="V740" s="117">
        <v>0</v>
      </c>
      <c r="W740" s="117">
        <v>0</v>
      </c>
      <c r="X740" s="117">
        <v>0</v>
      </c>
      <c r="Y740" s="117">
        <v>0</v>
      </c>
      <c r="Z740" s="117">
        <v>0</v>
      </c>
      <c r="AA740" s="117">
        <v>0</v>
      </c>
    </row>
    <row r="741" spans="1:27" x14ac:dyDescent="0.25">
      <c r="A741" s="117" t="s">
        <v>44</v>
      </c>
      <c r="B741" s="117" t="s">
        <v>4</v>
      </c>
      <c r="C741" s="117" t="s">
        <v>620</v>
      </c>
      <c r="D741" s="117">
        <v>0</v>
      </c>
      <c r="E741" s="117">
        <v>0</v>
      </c>
      <c r="F741" s="117">
        <v>0</v>
      </c>
      <c r="G741" s="117">
        <v>0</v>
      </c>
      <c r="H741" s="117">
        <v>0</v>
      </c>
      <c r="I741" s="117">
        <v>0</v>
      </c>
      <c r="J741" s="117">
        <v>0</v>
      </c>
      <c r="K741" s="117">
        <v>0</v>
      </c>
      <c r="L741" s="117">
        <v>0</v>
      </c>
      <c r="M741" s="117">
        <v>0</v>
      </c>
      <c r="N741" s="117">
        <v>0</v>
      </c>
      <c r="O741" s="117">
        <v>0</v>
      </c>
      <c r="P741" s="117">
        <v>0</v>
      </c>
      <c r="Q741" s="117">
        <v>0</v>
      </c>
      <c r="R741" s="117">
        <v>0</v>
      </c>
      <c r="S741" s="117">
        <v>0</v>
      </c>
      <c r="T741" s="117">
        <v>0</v>
      </c>
      <c r="U741" s="117">
        <v>0</v>
      </c>
      <c r="V741" s="117">
        <v>0</v>
      </c>
      <c r="W741" s="117">
        <v>0</v>
      </c>
      <c r="X741" s="117">
        <v>0</v>
      </c>
      <c r="Y741" s="117">
        <v>0</v>
      </c>
      <c r="Z741" s="117">
        <v>0</v>
      </c>
      <c r="AA741" s="117">
        <v>0</v>
      </c>
    </row>
    <row r="742" spans="1:27" x14ac:dyDescent="0.25">
      <c r="A742" s="117" t="s">
        <v>44</v>
      </c>
      <c r="B742" s="117" t="s">
        <v>4</v>
      </c>
      <c r="C742" s="117" t="s">
        <v>25</v>
      </c>
      <c r="D742" s="117">
        <v>0</v>
      </c>
      <c r="E742" s="117">
        <v>0</v>
      </c>
      <c r="F742" s="117">
        <v>0</v>
      </c>
      <c r="G742" s="117">
        <v>0</v>
      </c>
      <c r="H742" s="117">
        <v>0</v>
      </c>
      <c r="I742" s="117">
        <v>0</v>
      </c>
      <c r="J742" s="117">
        <v>0</v>
      </c>
      <c r="K742" s="117">
        <v>0</v>
      </c>
      <c r="L742" s="117">
        <v>0</v>
      </c>
      <c r="M742" s="117">
        <v>0</v>
      </c>
      <c r="N742" s="117">
        <v>0</v>
      </c>
      <c r="O742" s="117">
        <v>0</v>
      </c>
      <c r="P742" s="117">
        <v>0</v>
      </c>
      <c r="Q742" s="117">
        <v>0</v>
      </c>
      <c r="R742" s="117">
        <v>0</v>
      </c>
      <c r="S742" s="117">
        <v>0</v>
      </c>
      <c r="T742" s="117">
        <v>0</v>
      </c>
      <c r="U742" s="117">
        <v>0</v>
      </c>
      <c r="V742" s="117">
        <v>0</v>
      </c>
      <c r="W742" s="117">
        <v>0</v>
      </c>
      <c r="X742" s="117">
        <v>0</v>
      </c>
      <c r="Y742" s="117">
        <v>0</v>
      </c>
      <c r="Z742" s="117">
        <v>0</v>
      </c>
      <c r="AA742" s="117">
        <v>0</v>
      </c>
    </row>
    <row r="743" spans="1:27" x14ac:dyDescent="0.25">
      <c r="A743" s="117" t="s">
        <v>44</v>
      </c>
      <c r="B743" s="117" t="s">
        <v>4</v>
      </c>
      <c r="C743" s="117" t="s">
        <v>615</v>
      </c>
      <c r="D743" s="117">
        <v>0</v>
      </c>
      <c r="E743" s="117">
        <v>0</v>
      </c>
      <c r="F743" s="117">
        <v>0</v>
      </c>
      <c r="G743" s="117">
        <v>0</v>
      </c>
      <c r="H743" s="117">
        <v>0</v>
      </c>
      <c r="I743" s="117">
        <v>0</v>
      </c>
      <c r="J743" s="117">
        <v>0</v>
      </c>
      <c r="K743" s="117">
        <v>0</v>
      </c>
      <c r="L743" s="117">
        <v>0</v>
      </c>
      <c r="M743" s="117">
        <v>0</v>
      </c>
      <c r="N743" s="117">
        <v>0</v>
      </c>
      <c r="O743" s="117">
        <v>0</v>
      </c>
      <c r="P743" s="117">
        <v>0</v>
      </c>
      <c r="Q743" s="117">
        <v>0</v>
      </c>
      <c r="R743" s="117">
        <v>0</v>
      </c>
      <c r="S743" s="117">
        <v>0</v>
      </c>
      <c r="T743" s="117">
        <v>0</v>
      </c>
      <c r="U743" s="117">
        <v>0</v>
      </c>
      <c r="V743" s="117">
        <v>0</v>
      </c>
      <c r="W743" s="117">
        <v>0</v>
      </c>
      <c r="X743" s="117">
        <v>0</v>
      </c>
      <c r="Y743" s="117">
        <v>0</v>
      </c>
      <c r="Z743" s="117">
        <v>0</v>
      </c>
      <c r="AA743" s="117">
        <v>0</v>
      </c>
    </row>
    <row r="744" spans="1:27" x14ac:dyDescent="0.25">
      <c r="A744" s="117" t="s">
        <v>44</v>
      </c>
      <c r="B744" s="117" t="s">
        <v>18</v>
      </c>
      <c r="C744" s="117" t="s">
        <v>12</v>
      </c>
      <c r="D744" s="117">
        <v>0</v>
      </c>
      <c r="E744" s="117">
        <v>0</v>
      </c>
      <c r="F744" s="117">
        <v>0</v>
      </c>
      <c r="G744" s="117">
        <v>0</v>
      </c>
      <c r="H744" s="117">
        <v>0</v>
      </c>
      <c r="I744" s="117">
        <v>0</v>
      </c>
      <c r="J744" s="117">
        <v>0</v>
      </c>
      <c r="K744" s="117">
        <v>0</v>
      </c>
      <c r="L744" s="117">
        <v>0</v>
      </c>
      <c r="M744" s="117">
        <v>0</v>
      </c>
      <c r="N744" s="117">
        <v>0</v>
      </c>
      <c r="O744" s="117">
        <v>0</v>
      </c>
      <c r="P744" s="117">
        <v>0</v>
      </c>
      <c r="Q744" s="117">
        <v>0</v>
      </c>
      <c r="R744" s="117">
        <v>0</v>
      </c>
      <c r="S744" s="117">
        <v>0</v>
      </c>
      <c r="T744" s="117">
        <v>0</v>
      </c>
      <c r="U744" s="117">
        <v>0</v>
      </c>
      <c r="V744" s="117">
        <v>0</v>
      </c>
      <c r="W744" s="117">
        <v>0</v>
      </c>
      <c r="X744" s="117">
        <v>0</v>
      </c>
      <c r="Y744" s="117">
        <v>0</v>
      </c>
      <c r="Z744" s="117">
        <v>0</v>
      </c>
      <c r="AA744" s="117">
        <v>0</v>
      </c>
    </row>
    <row r="745" spans="1:27" x14ac:dyDescent="0.25">
      <c r="A745" s="117" t="s">
        <v>44</v>
      </c>
      <c r="B745" s="117" t="s">
        <v>18</v>
      </c>
      <c r="C745" s="117" t="s">
        <v>612</v>
      </c>
      <c r="D745" s="117">
        <v>0</v>
      </c>
      <c r="E745" s="117">
        <v>0</v>
      </c>
      <c r="F745" s="117">
        <v>0</v>
      </c>
      <c r="G745" s="117">
        <v>0</v>
      </c>
      <c r="H745" s="117">
        <v>0</v>
      </c>
      <c r="I745" s="117">
        <v>0</v>
      </c>
      <c r="J745" s="117">
        <v>0</v>
      </c>
      <c r="K745" s="117">
        <v>0</v>
      </c>
      <c r="L745" s="117">
        <v>0</v>
      </c>
      <c r="M745" s="117">
        <v>0</v>
      </c>
      <c r="N745" s="117">
        <v>0</v>
      </c>
      <c r="O745" s="117">
        <v>0</v>
      </c>
      <c r="P745" s="117">
        <v>0</v>
      </c>
      <c r="Q745" s="117">
        <v>0</v>
      </c>
      <c r="R745" s="117">
        <v>0</v>
      </c>
      <c r="S745" s="117">
        <v>0</v>
      </c>
      <c r="T745" s="117">
        <v>0</v>
      </c>
      <c r="U745" s="117">
        <v>0</v>
      </c>
      <c r="V745" s="117">
        <v>0</v>
      </c>
      <c r="W745" s="117">
        <v>0</v>
      </c>
      <c r="X745" s="117">
        <v>0</v>
      </c>
      <c r="Y745" s="117">
        <v>0</v>
      </c>
      <c r="Z745" s="117">
        <v>0</v>
      </c>
      <c r="AA745" s="117">
        <v>0</v>
      </c>
    </row>
    <row r="746" spans="1:27" x14ac:dyDescent="0.25">
      <c r="A746" s="117" t="s">
        <v>44</v>
      </c>
      <c r="B746" s="117" t="s">
        <v>18</v>
      </c>
      <c r="C746" s="117" t="s">
        <v>611</v>
      </c>
      <c r="D746" s="117">
        <v>0</v>
      </c>
      <c r="E746" s="117">
        <v>0</v>
      </c>
      <c r="F746" s="117">
        <v>0</v>
      </c>
      <c r="G746" s="117">
        <v>0</v>
      </c>
      <c r="H746" s="117">
        <v>0</v>
      </c>
      <c r="I746" s="117">
        <v>0</v>
      </c>
      <c r="J746" s="117">
        <v>0</v>
      </c>
      <c r="K746" s="117">
        <v>0</v>
      </c>
      <c r="L746" s="117">
        <v>0</v>
      </c>
      <c r="M746" s="117">
        <v>0</v>
      </c>
      <c r="N746" s="117">
        <v>0</v>
      </c>
      <c r="O746" s="117">
        <v>0</v>
      </c>
      <c r="P746" s="117">
        <v>0</v>
      </c>
      <c r="Q746" s="117">
        <v>0</v>
      </c>
      <c r="R746" s="117">
        <v>0</v>
      </c>
      <c r="S746" s="117">
        <v>0</v>
      </c>
      <c r="T746" s="117">
        <v>0</v>
      </c>
      <c r="U746" s="117">
        <v>0</v>
      </c>
      <c r="V746" s="117">
        <v>0</v>
      </c>
      <c r="W746" s="117">
        <v>0</v>
      </c>
      <c r="X746" s="117">
        <v>0</v>
      </c>
      <c r="Y746" s="117">
        <v>0</v>
      </c>
      <c r="Z746" s="117">
        <v>0</v>
      </c>
      <c r="AA746" s="117">
        <v>0</v>
      </c>
    </row>
    <row r="747" spans="1:27" x14ac:dyDescent="0.25">
      <c r="A747" s="117" t="s">
        <v>44</v>
      </c>
      <c r="B747" s="117" t="s">
        <v>18</v>
      </c>
      <c r="C747" s="117" t="s">
        <v>8</v>
      </c>
      <c r="D747" s="117">
        <v>0</v>
      </c>
      <c r="E747" s="117">
        <v>0</v>
      </c>
      <c r="F747" s="117">
        <v>0</v>
      </c>
      <c r="G747" s="117">
        <v>0</v>
      </c>
      <c r="H747" s="117">
        <v>0</v>
      </c>
      <c r="I747" s="117">
        <v>0</v>
      </c>
      <c r="J747" s="117">
        <v>0</v>
      </c>
      <c r="K747" s="117">
        <v>0</v>
      </c>
      <c r="L747" s="117">
        <v>0</v>
      </c>
      <c r="M747" s="117">
        <v>0</v>
      </c>
      <c r="N747" s="117">
        <v>0</v>
      </c>
      <c r="O747" s="117">
        <v>0</v>
      </c>
      <c r="P747" s="117">
        <v>0</v>
      </c>
      <c r="Q747" s="117">
        <v>0</v>
      </c>
      <c r="R747" s="117">
        <v>0</v>
      </c>
      <c r="S747" s="117">
        <v>0</v>
      </c>
      <c r="T747" s="117">
        <v>0</v>
      </c>
      <c r="U747" s="117">
        <v>0</v>
      </c>
      <c r="V747" s="117">
        <v>0</v>
      </c>
      <c r="W747" s="117">
        <v>0</v>
      </c>
      <c r="X747" s="117">
        <v>0</v>
      </c>
      <c r="Y747" s="117">
        <v>0</v>
      </c>
      <c r="Z747" s="117">
        <v>0</v>
      </c>
      <c r="AA747" s="117">
        <v>0</v>
      </c>
    </row>
    <row r="748" spans="1:27" x14ac:dyDescent="0.25">
      <c r="A748" s="117" t="s">
        <v>44</v>
      </c>
      <c r="B748" s="117" t="s">
        <v>18</v>
      </c>
      <c r="C748" s="117" t="s">
        <v>618</v>
      </c>
      <c r="D748" s="117">
        <v>0</v>
      </c>
      <c r="E748" s="117">
        <v>0</v>
      </c>
      <c r="F748" s="117">
        <v>0</v>
      </c>
      <c r="G748" s="117">
        <v>0</v>
      </c>
      <c r="H748" s="117">
        <v>0</v>
      </c>
      <c r="I748" s="117">
        <v>0</v>
      </c>
      <c r="J748" s="117">
        <v>0</v>
      </c>
      <c r="K748" s="117">
        <v>0</v>
      </c>
      <c r="L748" s="117">
        <v>0</v>
      </c>
      <c r="M748" s="117">
        <v>0</v>
      </c>
      <c r="N748" s="117">
        <v>0</v>
      </c>
      <c r="O748" s="117">
        <v>0</v>
      </c>
      <c r="P748" s="117">
        <v>0</v>
      </c>
      <c r="Q748" s="117">
        <v>0</v>
      </c>
      <c r="R748" s="117">
        <v>0</v>
      </c>
      <c r="S748" s="117">
        <v>0</v>
      </c>
      <c r="T748" s="117">
        <v>0</v>
      </c>
      <c r="U748" s="117">
        <v>0</v>
      </c>
      <c r="V748" s="117">
        <v>0</v>
      </c>
      <c r="W748" s="117">
        <v>0</v>
      </c>
      <c r="X748" s="117">
        <v>0</v>
      </c>
      <c r="Y748" s="117">
        <v>0</v>
      </c>
      <c r="Z748" s="117">
        <v>0</v>
      </c>
      <c r="AA748" s="117">
        <v>0</v>
      </c>
    </row>
    <row r="749" spans="1:27" x14ac:dyDescent="0.25">
      <c r="A749" s="117" t="s">
        <v>44</v>
      </c>
      <c r="B749" s="117" t="s">
        <v>18</v>
      </c>
      <c r="C749" s="117" t="s">
        <v>123</v>
      </c>
      <c r="D749" s="117">
        <v>0</v>
      </c>
      <c r="E749" s="117">
        <v>0</v>
      </c>
      <c r="F749" s="117">
        <v>0</v>
      </c>
      <c r="G749" s="117">
        <v>0</v>
      </c>
      <c r="H749" s="117">
        <v>0</v>
      </c>
      <c r="I749" s="117">
        <v>0</v>
      </c>
      <c r="J749" s="117">
        <v>0</v>
      </c>
      <c r="K749" s="117">
        <v>0</v>
      </c>
      <c r="L749" s="117">
        <v>0</v>
      </c>
      <c r="M749" s="117">
        <v>0</v>
      </c>
      <c r="N749" s="117">
        <v>0</v>
      </c>
      <c r="O749" s="117">
        <v>0</v>
      </c>
      <c r="P749" s="117">
        <v>0</v>
      </c>
      <c r="Q749" s="117">
        <v>0</v>
      </c>
      <c r="R749" s="117">
        <v>0</v>
      </c>
      <c r="S749" s="117">
        <v>0</v>
      </c>
      <c r="T749" s="117">
        <v>0</v>
      </c>
      <c r="U749" s="117">
        <v>0</v>
      </c>
      <c r="V749" s="117">
        <v>0</v>
      </c>
      <c r="W749" s="117">
        <v>0</v>
      </c>
      <c r="X749" s="117">
        <v>0</v>
      </c>
      <c r="Y749" s="117">
        <v>0</v>
      </c>
      <c r="Z749" s="117">
        <v>0</v>
      </c>
      <c r="AA749" s="117">
        <v>0</v>
      </c>
    </row>
    <row r="750" spans="1:27" x14ac:dyDescent="0.25">
      <c r="A750" s="117" t="s">
        <v>44</v>
      </c>
      <c r="B750" s="117" t="s">
        <v>18</v>
      </c>
      <c r="C750" s="117" t="s">
        <v>10</v>
      </c>
      <c r="D750" s="117">
        <v>0</v>
      </c>
      <c r="E750" s="117">
        <v>0</v>
      </c>
      <c r="F750" s="117">
        <v>0</v>
      </c>
      <c r="G750" s="117">
        <v>0</v>
      </c>
      <c r="H750" s="117">
        <v>0</v>
      </c>
      <c r="I750" s="117">
        <v>0</v>
      </c>
      <c r="J750" s="117">
        <v>0</v>
      </c>
      <c r="K750" s="117">
        <v>0</v>
      </c>
      <c r="L750" s="117">
        <v>0</v>
      </c>
      <c r="M750" s="117">
        <v>0</v>
      </c>
      <c r="N750" s="117">
        <v>0</v>
      </c>
      <c r="O750" s="117">
        <v>0</v>
      </c>
      <c r="P750" s="117">
        <v>0</v>
      </c>
      <c r="Q750" s="117">
        <v>0</v>
      </c>
      <c r="R750" s="117">
        <v>0</v>
      </c>
      <c r="S750" s="117">
        <v>0</v>
      </c>
      <c r="T750" s="117">
        <v>0</v>
      </c>
      <c r="U750" s="117">
        <v>0</v>
      </c>
      <c r="V750" s="117">
        <v>0</v>
      </c>
      <c r="W750" s="117">
        <v>0</v>
      </c>
      <c r="X750" s="117">
        <v>0</v>
      </c>
      <c r="Y750" s="117">
        <v>0</v>
      </c>
      <c r="Z750" s="117">
        <v>0</v>
      </c>
      <c r="AA750" s="117">
        <v>0</v>
      </c>
    </row>
    <row r="751" spans="1:27" x14ac:dyDescent="0.25">
      <c r="A751" s="117" t="s">
        <v>44</v>
      </c>
      <c r="B751" s="117" t="s">
        <v>18</v>
      </c>
      <c r="C751" s="117" t="s">
        <v>619</v>
      </c>
      <c r="D751" s="117">
        <v>0</v>
      </c>
      <c r="E751" s="117">
        <v>0</v>
      </c>
      <c r="F751" s="117">
        <v>0</v>
      </c>
      <c r="G751" s="117">
        <v>0</v>
      </c>
      <c r="H751" s="117">
        <v>0</v>
      </c>
      <c r="I751" s="117">
        <v>0</v>
      </c>
      <c r="J751" s="117">
        <v>0</v>
      </c>
      <c r="K751" s="117">
        <v>0</v>
      </c>
      <c r="L751" s="117">
        <v>0</v>
      </c>
      <c r="M751" s="117">
        <v>0</v>
      </c>
      <c r="N751" s="117">
        <v>0</v>
      </c>
      <c r="O751" s="117">
        <v>0</v>
      </c>
      <c r="P751" s="117">
        <v>0</v>
      </c>
      <c r="Q751" s="117">
        <v>0</v>
      </c>
      <c r="R751" s="117">
        <v>0</v>
      </c>
      <c r="S751" s="117">
        <v>0</v>
      </c>
      <c r="T751" s="117">
        <v>0</v>
      </c>
      <c r="U751" s="117">
        <v>0</v>
      </c>
      <c r="V751" s="117">
        <v>0</v>
      </c>
      <c r="W751" s="117">
        <v>0</v>
      </c>
      <c r="X751" s="117">
        <v>0</v>
      </c>
      <c r="Y751" s="117">
        <v>0</v>
      </c>
      <c r="Z751" s="117">
        <v>0</v>
      </c>
      <c r="AA751" s="117">
        <v>0</v>
      </c>
    </row>
    <row r="752" spans="1:27" x14ac:dyDescent="0.25">
      <c r="A752" s="117" t="s">
        <v>44</v>
      </c>
      <c r="B752" s="117" t="s">
        <v>18</v>
      </c>
      <c r="C752" s="117" t="s">
        <v>620</v>
      </c>
      <c r="D752" s="117">
        <v>0</v>
      </c>
      <c r="E752" s="117">
        <v>0</v>
      </c>
      <c r="F752" s="117">
        <v>0</v>
      </c>
      <c r="G752" s="117">
        <v>0</v>
      </c>
      <c r="H752" s="117">
        <v>0</v>
      </c>
      <c r="I752" s="117">
        <v>0</v>
      </c>
      <c r="J752" s="117">
        <v>0</v>
      </c>
      <c r="K752" s="117">
        <v>0</v>
      </c>
      <c r="L752" s="117">
        <v>0</v>
      </c>
      <c r="M752" s="117">
        <v>0</v>
      </c>
      <c r="N752" s="117">
        <v>0</v>
      </c>
      <c r="O752" s="117">
        <v>0</v>
      </c>
      <c r="P752" s="117">
        <v>0</v>
      </c>
      <c r="Q752" s="117">
        <v>0</v>
      </c>
      <c r="R752" s="117">
        <v>0</v>
      </c>
      <c r="S752" s="117">
        <v>0</v>
      </c>
      <c r="T752" s="117">
        <v>0</v>
      </c>
      <c r="U752" s="117">
        <v>0</v>
      </c>
      <c r="V752" s="117">
        <v>0</v>
      </c>
      <c r="W752" s="117">
        <v>0</v>
      </c>
      <c r="X752" s="117">
        <v>0</v>
      </c>
      <c r="Y752" s="117">
        <v>0</v>
      </c>
      <c r="Z752" s="117">
        <v>0</v>
      </c>
      <c r="AA752" s="117">
        <v>0</v>
      </c>
    </row>
    <row r="753" spans="1:27" x14ac:dyDescent="0.25">
      <c r="A753" s="117" t="s">
        <v>44</v>
      </c>
      <c r="B753" s="117" t="s">
        <v>18</v>
      </c>
      <c r="C753" s="117" t="s">
        <v>25</v>
      </c>
      <c r="D753" s="117">
        <v>0</v>
      </c>
      <c r="E753" s="117">
        <v>0</v>
      </c>
      <c r="F753" s="117">
        <v>0</v>
      </c>
      <c r="G753" s="117">
        <v>0</v>
      </c>
      <c r="H753" s="117">
        <v>0</v>
      </c>
      <c r="I753" s="117">
        <v>0</v>
      </c>
      <c r="J753" s="117">
        <v>0</v>
      </c>
      <c r="K753" s="117">
        <v>0</v>
      </c>
      <c r="L753" s="117">
        <v>0</v>
      </c>
      <c r="M753" s="117">
        <v>0</v>
      </c>
      <c r="N753" s="117">
        <v>0</v>
      </c>
      <c r="O753" s="117">
        <v>0</v>
      </c>
      <c r="P753" s="117">
        <v>0</v>
      </c>
      <c r="Q753" s="117">
        <v>0</v>
      </c>
      <c r="R753" s="117">
        <v>0</v>
      </c>
      <c r="S753" s="117">
        <v>0</v>
      </c>
      <c r="T753" s="117">
        <v>0</v>
      </c>
      <c r="U753" s="117">
        <v>0</v>
      </c>
      <c r="V753" s="117">
        <v>0</v>
      </c>
      <c r="W753" s="117">
        <v>0</v>
      </c>
      <c r="X753" s="117">
        <v>0</v>
      </c>
      <c r="Y753" s="117">
        <v>0</v>
      </c>
      <c r="Z753" s="117">
        <v>0</v>
      </c>
      <c r="AA753" s="117">
        <v>0</v>
      </c>
    </row>
    <row r="754" spans="1:27" x14ac:dyDescent="0.25">
      <c r="A754" s="117" t="s">
        <v>44</v>
      </c>
      <c r="B754" s="117" t="s">
        <v>18</v>
      </c>
      <c r="C754" s="117" t="s">
        <v>615</v>
      </c>
      <c r="D754" s="117">
        <v>0</v>
      </c>
      <c r="E754" s="117">
        <v>0</v>
      </c>
      <c r="F754" s="117">
        <v>0</v>
      </c>
      <c r="G754" s="117">
        <v>0</v>
      </c>
      <c r="H754" s="117">
        <v>0</v>
      </c>
      <c r="I754" s="117">
        <v>0</v>
      </c>
      <c r="J754" s="117">
        <v>0</v>
      </c>
      <c r="K754" s="117">
        <v>0</v>
      </c>
      <c r="L754" s="117">
        <v>0</v>
      </c>
      <c r="M754" s="117">
        <v>0</v>
      </c>
      <c r="N754" s="117">
        <v>0</v>
      </c>
      <c r="O754" s="117">
        <v>0</v>
      </c>
      <c r="P754" s="117">
        <v>0</v>
      </c>
      <c r="Q754" s="117">
        <v>0</v>
      </c>
      <c r="R754" s="117">
        <v>0</v>
      </c>
      <c r="S754" s="117">
        <v>0</v>
      </c>
      <c r="T754" s="117">
        <v>0</v>
      </c>
      <c r="U754" s="117">
        <v>0</v>
      </c>
      <c r="V754" s="117">
        <v>0</v>
      </c>
      <c r="W754" s="117">
        <v>0</v>
      </c>
      <c r="X754" s="117">
        <v>0</v>
      </c>
      <c r="Y754" s="117">
        <v>0</v>
      </c>
      <c r="Z754" s="117">
        <v>0</v>
      </c>
      <c r="AA754" s="117">
        <v>0</v>
      </c>
    </row>
    <row r="755" spans="1:27" x14ac:dyDescent="0.25">
      <c r="A755" s="117" t="s">
        <v>44</v>
      </c>
      <c r="B755" s="117" t="s">
        <v>616</v>
      </c>
      <c r="C755" s="117" t="s">
        <v>12</v>
      </c>
      <c r="D755" s="117">
        <v>0</v>
      </c>
      <c r="E755" s="117">
        <v>0</v>
      </c>
      <c r="F755" s="117">
        <v>0</v>
      </c>
      <c r="G755" s="117">
        <v>0</v>
      </c>
      <c r="H755" s="117">
        <v>0</v>
      </c>
      <c r="I755" s="117">
        <v>0</v>
      </c>
      <c r="J755" s="117">
        <v>0</v>
      </c>
      <c r="K755" s="117">
        <v>0</v>
      </c>
      <c r="L755" s="117">
        <v>0</v>
      </c>
      <c r="M755" s="117">
        <v>0</v>
      </c>
      <c r="N755" s="117">
        <v>0</v>
      </c>
      <c r="O755" s="117">
        <v>0</v>
      </c>
      <c r="P755" s="117">
        <v>0</v>
      </c>
      <c r="Q755" s="117">
        <v>0</v>
      </c>
      <c r="R755" s="117">
        <v>0</v>
      </c>
      <c r="S755" s="117">
        <v>0</v>
      </c>
      <c r="T755" s="117">
        <v>0</v>
      </c>
      <c r="U755" s="117">
        <v>0</v>
      </c>
      <c r="V755" s="117">
        <v>0</v>
      </c>
      <c r="W755" s="117">
        <v>0</v>
      </c>
      <c r="X755" s="117">
        <v>0</v>
      </c>
      <c r="Y755" s="117">
        <v>0</v>
      </c>
      <c r="Z755" s="117">
        <v>0</v>
      </c>
      <c r="AA755" s="117">
        <v>0</v>
      </c>
    </row>
    <row r="756" spans="1:27" x14ac:dyDescent="0.25">
      <c r="A756" s="117" t="s">
        <v>44</v>
      </c>
      <c r="B756" s="117" t="s">
        <v>616</v>
      </c>
      <c r="C756" s="117" t="s">
        <v>612</v>
      </c>
      <c r="D756" s="117">
        <v>0</v>
      </c>
      <c r="E756" s="117">
        <v>0</v>
      </c>
      <c r="F756" s="117">
        <v>0</v>
      </c>
      <c r="G756" s="117">
        <v>0</v>
      </c>
      <c r="H756" s="117">
        <v>0</v>
      </c>
      <c r="I756" s="117">
        <v>0</v>
      </c>
      <c r="J756" s="117">
        <v>0</v>
      </c>
      <c r="K756" s="117">
        <v>0</v>
      </c>
      <c r="L756" s="117">
        <v>0</v>
      </c>
      <c r="M756" s="117">
        <v>0</v>
      </c>
      <c r="N756" s="117">
        <v>0</v>
      </c>
      <c r="O756" s="117">
        <v>0</v>
      </c>
      <c r="P756" s="117">
        <v>0</v>
      </c>
      <c r="Q756" s="117">
        <v>0</v>
      </c>
      <c r="R756" s="117">
        <v>0</v>
      </c>
      <c r="S756" s="117">
        <v>0</v>
      </c>
      <c r="T756" s="117">
        <v>0</v>
      </c>
      <c r="U756" s="117">
        <v>0</v>
      </c>
      <c r="V756" s="117">
        <v>0</v>
      </c>
      <c r="W756" s="117">
        <v>0</v>
      </c>
      <c r="X756" s="117">
        <v>0</v>
      </c>
      <c r="Y756" s="117">
        <v>0</v>
      </c>
      <c r="Z756" s="117">
        <v>0</v>
      </c>
      <c r="AA756" s="117">
        <v>0</v>
      </c>
    </row>
    <row r="757" spans="1:27" x14ac:dyDescent="0.25">
      <c r="A757" s="117" t="s">
        <v>44</v>
      </c>
      <c r="B757" s="117" t="s">
        <v>616</v>
      </c>
      <c r="C757" s="117" t="s">
        <v>611</v>
      </c>
      <c r="D757" s="117">
        <v>0</v>
      </c>
      <c r="E757" s="117">
        <v>0</v>
      </c>
      <c r="F757" s="117">
        <v>0</v>
      </c>
      <c r="G757" s="117">
        <v>0</v>
      </c>
      <c r="H757" s="117">
        <v>0</v>
      </c>
      <c r="I757" s="117">
        <v>0</v>
      </c>
      <c r="J757" s="117">
        <v>0</v>
      </c>
      <c r="K757" s="117">
        <v>0</v>
      </c>
      <c r="L757" s="117">
        <v>0</v>
      </c>
      <c r="M757" s="117">
        <v>0</v>
      </c>
      <c r="N757" s="117">
        <v>0</v>
      </c>
      <c r="O757" s="117">
        <v>0</v>
      </c>
      <c r="P757" s="117">
        <v>0</v>
      </c>
      <c r="Q757" s="117">
        <v>0</v>
      </c>
      <c r="R757" s="117">
        <v>0</v>
      </c>
      <c r="S757" s="117">
        <v>0</v>
      </c>
      <c r="T757" s="117">
        <v>0</v>
      </c>
      <c r="U757" s="117">
        <v>0</v>
      </c>
      <c r="V757" s="117">
        <v>0</v>
      </c>
      <c r="W757" s="117">
        <v>0</v>
      </c>
      <c r="X757" s="117">
        <v>0</v>
      </c>
      <c r="Y757" s="117">
        <v>0</v>
      </c>
      <c r="Z757" s="117">
        <v>0</v>
      </c>
      <c r="AA757" s="117">
        <v>0</v>
      </c>
    </row>
    <row r="758" spans="1:27" x14ac:dyDescent="0.25">
      <c r="A758" s="117" t="s">
        <v>44</v>
      </c>
      <c r="B758" s="117" t="s">
        <v>616</v>
      </c>
      <c r="C758" s="117" t="s">
        <v>8</v>
      </c>
      <c r="D758" s="117">
        <v>0</v>
      </c>
      <c r="E758" s="117">
        <v>0</v>
      </c>
      <c r="F758" s="117">
        <v>0</v>
      </c>
      <c r="G758" s="117">
        <v>0</v>
      </c>
      <c r="H758" s="117">
        <v>0</v>
      </c>
      <c r="I758" s="117">
        <v>0</v>
      </c>
      <c r="J758" s="117">
        <v>0</v>
      </c>
      <c r="K758" s="117">
        <v>0</v>
      </c>
      <c r="L758" s="117">
        <v>0</v>
      </c>
      <c r="M758" s="117">
        <v>0</v>
      </c>
      <c r="N758" s="117">
        <v>0</v>
      </c>
      <c r="O758" s="117">
        <v>0</v>
      </c>
      <c r="P758" s="117">
        <v>0</v>
      </c>
      <c r="Q758" s="117">
        <v>0</v>
      </c>
      <c r="R758" s="117">
        <v>0</v>
      </c>
      <c r="S758" s="117">
        <v>0</v>
      </c>
      <c r="T758" s="117">
        <v>0</v>
      </c>
      <c r="U758" s="117">
        <v>0</v>
      </c>
      <c r="V758" s="117">
        <v>0</v>
      </c>
      <c r="W758" s="117">
        <v>0</v>
      </c>
      <c r="X758" s="117">
        <v>0</v>
      </c>
      <c r="Y758" s="117">
        <v>0</v>
      </c>
      <c r="Z758" s="117">
        <v>0</v>
      </c>
      <c r="AA758" s="117">
        <v>0</v>
      </c>
    </row>
    <row r="759" spans="1:27" x14ac:dyDescent="0.25">
      <c r="A759" s="117" t="s">
        <v>44</v>
      </c>
      <c r="B759" s="117" t="s">
        <v>616</v>
      </c>
      <c r="C759" s="117" t="s">
        <v>618</v>
      </c>
      <c r="D759" s="117">
        <v>0</v>
      </c>
      <c r="E759" s="117">
        <v>0</v>
      </c>
      <c r="F759" s="117">
        <v>0</v>
      </c>
      <c r="G759" s="117">
        <v>0</v>
      </c>
      <c r="H759" s="117">
        <v>0</v>
      </c>
      <c r="I759" s="117">
        <v>0</v>
      </c>
      <c r="J759" s="117">
        <v>0</v>
      </c>
      <c r="K759" s="117">
        <v>0</v>
      </c>
      <c r="L759" s="117">
        <v>0</v>
      </c>
      <c r="M759" s="117">
        <v>0</v>
      </c>
      <c r="N759" s="117">
        <v>0</v>
      </c>
      <c r="O759" s="117">
        <v>0</v>
      </c>
      <c r="P759" s="117">
        <v>0</v>
      </c>
      <c r="Q759" s="117">
        <v>0</v>
      </c>
      <c r="R759" s="117">
        <v>0</v>
      </c>
      <c r="S759" s="117">
        <v>0</v>
      </c>
      <c r="T759" s="117">
        <v>0</v>
      </c>
      <c r="U759" s="117">
        <v>0</v>
      </c>
      <c r="V759" s="117">
        <v>0</v>
      </c>
      <c r="W759" s="117">
        <v>0</v>
      </c>
      <c r="X759" s="117">
        <v>0</v>
      </c>
      <c r="Y759" s="117">
        <v>0</v>
      </c>
      <c r="Z759" s="117">
        <v>0</v>
      </c>
      <c r="AA759" s="117">
        <v>0</v>
      </c>
    </row>
    <row r="760" spans="1:27" x14ac:dyDescent="0.25">
      <c r="A760" s="117" t="s">
        <v>44</v>
      </c>
      <c r="B760" s="117" t="s">
        <v>616</v>
      </c>
      <c r="C760" s="117" t="s">
        <v>123</v>
      </c>
      <c r="D760" s="117">
        <v>0</v>
      </c>
      <c r="E760" s="117">
        <v>0</v>
      </c>
      <c r="F760" s="117">
        <v>0</v>
      </c>
      <c r="G760" s="117">
        <v>0</v>
      </c>
      <c r="H760" s="117">
        <v>0</v>
      </c>
      <c r="I760" s="117">
        <v>0</v>
      </c>
      <c r="J760" s="117">
        <v>0</v>
      </c>
      <c r="K760" s="117">
        <v>0</v>
      </c>
      <c r="L760" s="117">
        <v>0</v>
      </c>
      <c r="M760" s="117">
        <v>0</v>
      </c>
      <c r="N760" s="117">
        <v>0</v>
      </c>
      <c r="O760" s="117">
        <v>0</v>
      </c>
      <c r="P760" s="117">
        <v>0</v>
      </c>
      <c r="Q760" s="117">
        <v>0</v>
      </c>
      <c r="R760" s="117">
        <v>0</v>
      </c>
      <c r="S760" s="117">
        <v>0</v>
      </c>
      <c r="T760" s="117">
        <v>0</v>
      </c>
      <c r="U760" s="117">
        <v>0</v>
      </c>
      <c r="V760" s="117">
        <v>0</v>
      </c>
      <c r="W760" s="117">
        <v>0</v>
      </c>
      <c r="X760" s="117">
        <v>0</v>
      </c>
      <c r="Y760" s="117">
        <v>0</v>
      </c>
      <c r="Z760" s="117">
        <v>0</v>
      </c>
      <c r="AA760" s="117">
        <v>0</v>
      </c>
    </row>
    <row r="761" spans="1:27" x14ac:dyDescent="0.25">
      <c r="A761" s="117" t="s">
        <v>44</v>
      </c>
      <c r="B761" s="117" t="s">
        <v>616</v>
      </c>
      <c r="C761" s="117" t="s">
        <v>10</v>
      </c>
      <c r="D761" s="117">
        <v>0</v>
      </c>
      <c r="E761" s="117">
        <v>0</v>
      </c>
      <c r="F761" s="117">
        <v>0</v>
      </c>
      <c r="G761" s="117">
        <v>0</v>
      </c>
      <c r="H761" s="117">
        <v>0</v>
      </c>
      <c r="I761" s="117">
        <v>0</v>
      </c>
      <c r="J761" s="117">
        <v>0</v>
      </c>
      <c r="K761" s="117">
        <v>0</v>
      </c>
      <c r="L761" s="117">
        <v>0</v>
      </c>
      <c r="M761" s="117">
        <v>0</v>
      </c>
      <c r="N761" s="117">
        <v>0</v>
      </c>
      <c r="O761" s="117">
        <v>0</v>
      </c>
      <c r="P761" s="117">
        <v>0</v>
      </c>
      <c r="Q761" s="117">
        <v>0</v>
      </c>
      <c r="R761" s="117">
        <v>0</v>
      </c>
      <c r="S761" s="117">
        <v>0</v>
      </c>
      <c r="T761" s="117">
        <v>0</v>
      </c>
      <c r="U761" s="117">
        <v>0</v>
      </c>
      <c r="V761" s="117">
        <v>0</v>
      </c>
      <c r="W761" s="117">
        <v>0</v>
      </c>
      <c r="X761" s="117">
        <v>0</v>
      </c>
      <c r="Y761" s="117">
        <v>0</v>
      </c>
      <c r="Z761" s="117">
        <v>0</v>
      </c>
      <c r="AA761" s="117">
        <v>0</v>
      </c>
    </row>
    <row r="762" spans="1:27" x14ac:dyDescent="0.25">
      <c r="A762" s="117" t="s">
        <v>44</v>
      </c>
      <c r="B762" s="117" t="s">
        <v>616</v>
      </c>
      <c r="C762" s="117" t="s">
        <v>619</v>
      </c>
      <c r="D762" s="117">
        <v>0</v>
      </c>
      <c r="E762" s="117">
        <v>0</v>
      </c>
      <c r="F762" s="117">
        <v>0</v>
      </c>
      <c r="G762" s="117">
        <v>0</v>
      </c>
      <c r="H762" s="117">
        <v>0</v>
      </c>
      <c r="I762" s="117">
        <v>0</v>
      </c>
      <c r="J762" s="117">
        <v>0</v>
      </c>
      <c r="K762" s="117">
        <v>0</v>
      </c>
      <c r="L762" s="117">
        <v>0</v>
      </c>
      <c r="M762" s="117">
        <v>0</v>
      </c>
      <c r="N762" s="117">
        <v>0</v>
      </c>
      <c r="O762" s="117">
        <v>0</v>
      </c>
      <c r="P762" s="117">
        <v>0</v>
      </c>
      <c r="Q762" s="117">
        <v>0</v>
      </c>
      <c r="R762" s="117">
        <v>0</v>
      </c>
      <c r="S762" s="117">
        <v>0</v>
      </c>
      <c r="T762" s="117">
        <v>0</v>
      </c>
      <c r="U762" s="117">
        <v>0</v>
      </c>
      <c r="V762" s="117">
        <v>0</v>
      </c>
      <c r="W762" s="117">
        <v>0</v>
      </c>
      <c r="X762" s="117">
        <v>0</v>
      </c>
      <c r="Y762" s="117">
        <v>0</v>
      </c>
      <c r="Z762" s="117">
        <v>0</v>
      </c>
      <c r="AA762" s="117">
        <v>0</v>
      </c>
    </row>
    <row r="763" spans="1:27" x14ac:dyDescent="0.25">
      <c r="A763" s="117" t="s">
        <v>44</v>
      </c>
      <c r="B763" s="117" t="s">
        <v>616</v>
      </c>
      <c r="C763" s="117" t="s">
        <v>620</v>
      </c>
      <c r="D763" s="117">
        <v>0</v>
      </c>
      <c r="E763" s="117">
        <v>0</v>
      </c>
      <c r="F763" s="117">
        <v>0</v>
      </c>
      <c r="G763" s="117">
        <v>0</v>
      </c>
      <c r="H763" s="117">
        <v>0</v>
      </c>
      <c r="I763" s="117">
        <v>0</v>
      </c>
      <c r="J763" s="117">
        <v>0</v>
      </c>
      <c r="K763" s="117">
        <v>0</v>
      </c>
      <c r="L763" s="117">
        <v>0</v>
      </c>
      <c r="M763" s="117">
        <v>0</v>
      </c>
      <c r="N763" s="117">
        <v>0</v>
      </c>
      <c r="O763" s="117">
        <v>0</v>
      </c>
      <c r="P763" s="117">
        <v>0</v>
      </c>
      <c r="Q763" s="117">
        <v>0</v>
      </c>
      <c r="R763" s="117">
        <v>0</v>
      </c>
      <c r="S763" s="117">
        <v>0</v>
      </c>
      <c r="T763" s="117">
        <v>0</v>
      </c>
      <c r="U763" s="117">
        <v>0</v>
      </c>
      <c r="V763" s="117">
        <v>0</v>
      </c>
      <c r="W763" s="117">
        <v>0</v>
      </c>
      <c r="X763" s="117">
        <v>0</v>
      </c>
      <c r="Y763" s="117">
        <v>0</v>
      </c>
      <c r="Z763" s="117">
        <v>0</v>
      </c>
      <c r="AA763" s="117">
        <v>0</v>
      </c>
    </row>
    <row r="764" spans="1:27" x14ac:dyDescent="0.25">
      <c r="A764" s="117" t="s">
        <v>44</v>
      </c>
      <c r="B764" s="117" t="s">
        <v>616</v>
      </c>
      <c r="C764" s="117" t="s">
        <v>25</v>
      </c>
      <c r="D764" s="117">
        <v>0</v>
      </c>
      <c r="E764" s="117">
        <v>0</v>
      </c>
      <c r="F764" s="117">
        <v>0</v>
      </c>
      <c r="G764" s="117">
        <v>0</v>
      </c>
      <c r="H764" s="117">
        <v>0</v>
      </c>
      <c r="I764" s="117">
        <v>0</v>
      </c>
      <c r="J764" s="117">
        <v>0</v>
      </c>
      <c r="K764" s="117">
        <v>0</v>
      </c>
      <c r="L764" s="117">
        <v>0</v>
      </c>
      <c r="M764" s="117">
        <v>0</v>
      </c>
      <c r="N764" s="117">
        <v>0</v>
      </c>
      <c r="O764" s="117">
        <v>0</v>
      </c>
      <c r="P764" s="117">
        <v>0</v>
      </c>
      <c r="Q764" s="117">
        <v>0</v>
      </c>
      <c r="R764" s="117">
        <v>0</v>
      </c>
      <c r="S764" s="117">
        <v>0</v>
      </c>
      <c r="T764" s="117">
        <v>0</v>
      </c>
      <c r="U764" s="117">
        <v>0</v>
      </c>
      <c r="V764" s="117">
        <v>0</v>
      </c>
      <c r="W764" s="117">
        <v>0</v>
      </c>
      <c r="X764" s="117">
        <v>0</v>
      </c>
      <c r="Y764" s="117">
        <v>0</v>
      </c>
      <c r="Z764" s="117">
        <v>0</v>
      </c>
      <c r="AA764" s="117">
        <v>0</v>
      </c>
    </row>
    <row r="765" spans="1:27" x14ac:dyDescent="0.25">
      <c r="A765" s="117" t="s">
        <v>44</v>
      </c>
      <c r="B765" s="117" t="s">
        <v>616</v>
      </c>
      <c r="C765" s="117" t="s">
        <v>615</v>
      </c>
      <c r="D765" s="117">
        <v>0</v>
      </c>
      <c r="E765" s="117">
        <v>0</v>
      </c>
      <c r="F765" s="117">
        <v>0</v>
      </c>
      <c r="G765" s="117">
        <v>0</v>
      </c>
      <c r="H765" s="117">
        <v>0</v>
      </c>
      <c r="I765" s="117">
        <v>0</v>
      </c>
      <c r="J765" s="117">
        <v>0</v>
      </c>
      <c r="K765" s="117">
        <v>0</v>
      </c>
      <c r="L765" s="117">
        <v>0</v>
      </c>
      <c r="M765" s="117">
        <v>0</v>
      </c>
      <c r="N765" s="117">
        <v>0</v>
      </c>
      <c r="O765" s="117">
        <v>0</v>
      </c>
      <c r="P765" s="117">
        <v>0</v>
      </c>
      <c r="Q765" s="117">
        <v>0</v>
      </c>
      <c r="R765" s="117">
        <v>0</v>
      </c>
      <c r="S765" s="117">
        <v>0</v>
      </c>
      <c r="T765" s="117">
        <v>0</v>
      </c>
      <c r="U765" s="117">
        <v>0</v>
      </c>
      <c r="V765" s="117">
        <v>0</v>
      </c>
      <c r="W765" s="117">
        <v>0</v>
      </c>
      <c r="X765" s="117">
        <v>0</v>
      </c>
      <c r="Y765" s="117">
        <v>0</v>
      </c>
      <c r="Z765" s="117">
        <v>0</v>
      </c>
      <c r="AA765" s="117">
        <v>0</v>
      </c>
    </row>
    <row r="766" spans="1:27" x14ac:dyDescent="0.25">
      <c r="A766" s="117" t="s">
        <v>44</v>
      </c>
      <c r="B766" s="117" t="s">
        <v>10</v>
      </c>
      <c r="C766" s="117" t="s">
        <v>12</v>
      </c>
      <c r="D766" s="117">
        <v>0</v>
      </c>
      <c r="E766" s="117">
        <v>0</v>
      </c>
      <c r="F766" s="117">
        <v>0</v>
      </c>
      <c r="G766" s="117">
        <v>0</v>
      </c>
      <c r="H766" s="117">
        <v>0</v>
      </c>
      <c r="I766" s="117">
        <v>0</v>
      </c>
      <c r="J766" s="117">
        <v>0</v>
      </c>
      <c r="K766" s="117">
        <v>0</v>
      </c>
      <c r="L766" s="117">
        <v>0</v>
      </c>
      <c r="M766" s="117">
        <v>0</v>
      </c>
      <c r="N766" s="117">
        <v>0</v>
      </c>
      <c r="O766" s="117">
        <v>0</v>
      </c>
      <c r="P766" s="117">
        <v>0</v>
      </c>
      <c r="Q766" s="117">
        <v>0</v>
      </c>
      <c r="R766" s="117">
        <v>0</v>
      </c>
      <c r="S766" s="117">
        <v>0</v>
      </c>
      <c r="T766" s="117">
        <v>0</v>
      </c>
      <c r="U766" s="117">
        <v>0</v>
      </c>
      <c r="V766" s="117">
        <v>0</v>
      </c>
      <c r="W766" s="117">
        <v>0</v>
      </c>
      <c r="X766" s="117">
        <v>0</v>
      </c>
      <c r="Y766" s="117">
        <v>0</v>
      </c>
      <c r="Z766" s="117">
        <v>0</v>
      </c>
      <c r="AA766" s="117">
        <v>0</v>
      </c>
    </row>
    <row r="767" spans="1:27" x14ac:dyDescent="0.25">
      <c r="A767" s="117" t="s">
        <v>44</v>
      </c>
      <c r="B767" s="117" t="s">
        <v>10</v>
      </c>
      <c r="C767" s="117" t="s">
        <v>612</v>
      </c>
      <c r="D767" s="117">
        <v>0</v>
      </c>
      <c r="E767" s="117">
        <v>0</v>
      </c>
      <c r="F767" s="117">
        <v>0</v>
      </c>
      <c r="G767" s="117">
        <v>0</v>
      </c>
      <c r="H767" s="117">
        <v>0</v>
      </c>
      <c r="I767" s="117">
        <v>0</v>
      </c>
      <c r="J767" s="117">
        <v>0</v>
      </c>
      <c r="K767" s="117">
        <v>0</v>
      </c>
      <c r="L767" s="117">
        <v>0</v>
      </c>
      <c r="M767" s="117">
        <v>0</v>
      </c>
      <c r="N767" s="117">
        <v>0</v>
      </c>
      <c r="O767" s="117">
        <v>0</v>
      </c>
      <c r="P767" s="117">
        <v>0</v>
      </c>
      <c r="Q767" s="117">
        <v>0</v>
      </c>
      <c r="R767" s="117">
        <v>0</v>
      </c>
      <c r="S767" s="117">
        <v>0</v>
      </c>
      <c r="T767" s="117">
        <v>0</v>
      </c>
      <c r="U767" s="117">
        <v>0</v>
      </c>
      <c r="V767" s="117">
        <v>0</v>
      </c>
      <c r="W767" s="117">
        <v>0</v>
      </c>
      <c r="X767" s="117">
        <v>0</v>
      </c>
      <c r="Y767" s="117">
        <v>0</v>
      </c>
      <c r="Z767" s="117">
        <v>0</v>
      </c>
      <c r="AA767" s="117">
        <v>0</v>
      </c>
    </row>
    <row r="768" spans="1:27" x14ac:dyDescent="0.25">
      <c r="A768" s="117" t="s">
        <v>44</v>
      </c>
      <c r="B768" s="117" t="s">
        <v>10</v>
      </c>
      <c r="C768" s="117" t="s">
        <v>611</v>
      </c>
      <c r="D768" s="117">
        <v>0</v>
      </c>
      <c r="E768" s="117">
        <v>0</v>
      </c>
      <c r="F768" s="117">
        <v>0</v>
      </c>
      <c r="G768" s="117">
        <v>0</v>
      </c>
      <c r="H768" s="117">
        <v>0</v>
      </c>
      <c r="I768" s="117">
        <v>0</v>
      </c>
      <c r="J768" s="117">
        <v>0</v>
      </c>
      <c r="K768" s="117">
        <v>0</v>
      </c>
      <c r="L768" s="117">
        <v>0</v>
      </c>
      <c r="M768" s="117">
        <v>0</v>
      </c>
      <c r="N768" s="117">
        <v>0</v>
      </c>
      <c r="O768" s="117">
        <v>0</v>
      </c>
      <c r="P768" s="117">
        <v>0</v>
      </c>
      <c r="Q768" s="117">
        <v>0</v>
      </c>
      <c r="R768" s="117">
        <v>0</v>
      </c>
      <c r="S768" s="117">
        <v>0</v>
      </c>
      <c r="T768" s="117">
        <v>0</v>
      </c>
      <c r="U768" s="117">
        <v>0</v>
      </c>
      <c r="V768" s="117">
        <v>0</v>
      </c>
      <c r="W768" s="117">
        <v>0</v>
      </c>
      <c r="X768" s="117">
        <v>0</v>
      </c>
      <c r="Y768" s="117">
        <v>0</v>
      </c>
      <c r="Z768" s="117">
        <v>0</v>
      </c>
      <c r="AA768" s="117">
        <v>0</v>
      </c>
    </row>
    <row r="769" spans="1:27" x14ac:dyDescent="0.25">
      <c r="A769" s="117" t="s">
        <v>44</v>
      </c>
      <c r="B769" s="117" t="s">
        <v>10</v>
      </c>
      <c r="C769" s="117" t="s">
        <v>8</v>
      </c>
      <c r="D769" s="117">
        <v>0</v>
      </c>
      <c r="E769" s="117">
        <v>0</v>
      </c>
      <c r="F769" s="117">
        <v>0</v>
      </c>
      <c r="G769" s="117">
        <v>0</v>
      </c>
      <c r="H769" s="117">
        <v>0</v>
      </c>
      <c r="I769" s="117">
        <v>0</v>
      </c>
      <c r="J769" s="117">
        <v>0</v>
      </c>
      <c r="K769" s="117">
        <v>0</v>
      </c>
      <c r="L769" s="117">
        <v>0</v>
      </c>
      <c r="M769" s="117">
        <v>0</v>
      </c>
      <c r="N769" s="117">
        <v>0</v>
      </c>
      <c r="O769" s="117">
        <v>0</v>
      </c>
      <c r="P769" s="117">
        <v>0</v>
      </c>
      <c r="Q769" s="117">
        <v>0</v>
      </c>
      <c r="R769" s="117">
        <v>0</v>
      </c>
      <c r="S769" s="117">
        <v>0</v>
      </c>
      <c r="T769" s="117">
        <v>0</v>
      </c>
      <c r="U769" s="117">
        <v>0</v>
      </c>
      <c r="V769" s="117">
        <v>0</v>
      </c>
      <c r="W769" s="117">
        <v>0</v>
      </c>
      <c r="X769" s="117">
        <v>0</v>
      </c>
      <c r="Y769" s="117">
        <v>0</v>
      </c>
      <c r="Z769" s="117">
        <v>0</v>
      </c>
      <c r="AA769" s="117">
        <v>0</v>
      </c>
    </row>
    <row r="770" spans="1:27" x14ac:dyDescent="0.25">
      <c r="A770" s="117" t="s">
        <v>44</v>
      </c>
      <c r="B770" s="117" t="s">
        <v>10</v>
      </c>
      <c r="C770" s="117" t="s">
        <v>618</v>
      </c>
      <c r="D770" s="117">
        <v>0</v>
      </c>
      <c r="E770" s="117">
        <v>0</v>
      </c>
      <c r="F770" s="117">
        <v>0</v>
      </c>
      <c r="G770" s="117">
        <v>0</v>
      </c>
      <c r="H770" s="117">
        <v>0</v>
      </c>
      <c r="I770" s="117">
        <v>0</v>
      </c>
      <c r="J770" s="117">
        <v>0</v>
      </c>
      <c r="K770" s="117">
        <v>0</v>
      </c>
      <c r="L770" s="117">
        <v>0</v>
      </c>
      <c r="M770" s="117">
        <v>0</v>
      </c>
      <c r="N770" s="117">
        <v>0</v>
      </c>
      <c r="O770" s="117">
        <v>0</v>
      </c>
      <c r="P770" s="117">
        <v>0</v>
      </c>
      <c r="Q770" s="117">
        <v>0</v>
      </c>
      <c r="R770" s="117">
        <v>0</v>
      </c>
      <c r="S770" s="117">
        <v>0</v>
      </c>
      <c r="T770" s="117">
        <v>0</v>
      </c>
      <c r="U770" s="117">
        <v>0</v>
      </c>
      <c r="V770" s="117">
        <v>0</v>
      </c>
      <c r="W770" s="117">
        <v>0</v>
      </c>
      <c r="X770" s="117">
        <v>0</v>
      </c>
      <c r="Y770" s="117">
        <v>0</v>
      </c>
      <c r="Z770" s="117">
        <v>0</v>
      </c>
      <c r="AA770" s="117">
        <v>0</v>
      </c>
    </row>
    <row r="771" spans="1:27" x14ac:dyDescent="0.25">
      <c r="A771" s="117" t="s">
        <v>44</v>
      </c>
      <c r="B771" s="117" t="s">
        <v>10</v>
      </c>
      <c r="C771" s="117" t="s">
        <v>123</v>
      </c>
      <c r="D771" s="117">
        <v>0</v>
      </c>
      <c r="E771" s="117">
        <v>0</v>
      </c>
      <c r="F771" s="117">
        <v>0</v>
      </c>
      <c r="G771" s="117">
        <v>0</v>
      </c>
      <c r="H771" s="117">
        <v>0</v>
      </c>
      <c r="I771" s="117">
        <v>0</v>
      </c>
      <c r="J771" s="117">
        <v>0</v>
      </c>
      <c r="K771" s="117">
        <v>0</v>
      </c>
      <c r="L771" s="117">
        <v>0</v>
      </c>
      <c r="M771" s="117">
        <v>0</v>
      </c>
      <c r="N771" s="117">
        <v>0</v>
      </c>
      <c r="O771" s="117">
        <v>0</v>
      </c>
      <c r="P771" s="117">
        <v>0</v>
      </c>
      <c r="Q771" s="117">
        <v>0</v>
      </c>
      <c r="R771" s="117">
        <v>0</v>
      </c>
      <c r="S771" s="117">
        <v>0</v>
      </c>
      <c r="T771" s="117">
        <v>0</v>
      </c>
      <c r="U771" s="117">
        <v>0</v>
      </c>
      <c r="V771" s="117">
        <v>0</v>
      </c>
      <c r="W771" s="117">
        <v>0</v>
      </c>
      <c r="X771" s="117">
        <v>0</v>
      </c>
      <c r="Y771" s="117">
        <v>0</v>
      </c>
      <c r="Z771" s="117">
        <v>0</v>
      </c>
      <c r="AA771" s="117">
        <v>0</v>
      </c>
    </row>
    <row r="772" spans="1:27" x14ac:dyDescent="0.25">
      <c r="A772" s="117" t="s">
        <v>44</v>
      </c>
      <c r="B772" s="117" t="s">
        <v>10</v>
      </c>
      <c r="C772" s="117" t="s">
        <v>10</v>
      </c>
      <c r="D772" s="117">
        <v>0</v>
      </c>
      <c r="E772" s="117">
        <v>0</v>
      </c>
      <c r="F772" s="117">
        <v>0</v>
      </c>
      <c r="G772" s="117">
        <v>0</v>
      </c>
      <c r="H772" s="117">
        <v>0</v>
      </c>
      <c r="I772" s="117">
        <v>0</v>
      </c>
      <c r="J772" s="117">
        <v>0</v>
      </c>
      <c r="K772" s="117">
        <v>0</v>
      </c>
      <c r="L772" s="117">
        <v>0</v>
      </c>
      <c r="M772" s="117">
        <v>0</v>
      </c>
      <c r="N772" s="117">
        <v>0</v>
      </c>
      <c r="O772" s="117">
        <v>0</v>
      </c>
      <c r="P772" s="117">
        <v>0</v>
      </c>
      <c r="Q772" s="117">
        <v>0</v>
      </c>
      <c r="R772" s="117">
        <v>0</v>
      </c>
      <c r="S772" s="117">
        <v>0</v>
      </c>
      <c r="T772" s="117">
        <v>0</v>
      </c>
      <c r="U772" s="117">
        <v>0</v>
      </c>
      <c r="V772" s="117">
        <v>0</v>
      </c>
      <c r="W772" s="117">
        <v>0</v>
      </c>
      <c r="X772" s="117">
        <v>0</v>
      </c>
      <c r="Y772" s="117">
        <v>0</v>
      </c>
      <c r="Z772" s="117">
        <v>0</v>
      </c>
      <c r="AA772" s="117">
        <v>0</v>
      </c>
    </row>
    <row r="773" spans="1:27" x14ac:dyDescent="0.25">
      <c r="A773" s="117" t="s">
        <v>44</v>
      </c>
      <c r="B773" s="117" t="s">
        <v>10</v>
      </c>
      <c r="C773" s="117" t="s">
        <v>619</v>
      </c>
      <c r="D773" s="117">
        <v>0</v>
      </c>
      <c r="E773" s="117">
        <v>0</v>
      </c>
      <c r="F773" s="117">
        <v>0</v>
      </c>
      <c r="G773" s="117">
        <v>0</v>
      </c>
      <c r="H773" s="117">
        <v>0</v>
      </c>
      <c r="I773" s="117">
        <v>0</v>
      </c>
      <c r="J773" s="117">
        <v>0</v>
      </c>
      <c r="K773" s="117">
        <v>0</v>
      </c>
      <c r="L773" s="117">
        <v>0</v>
      </c>
      <c r="M773" s="117">
        <v>0</v>
      </c>
      <c r="N773" s="117">
        <v>0</v>
      </c>
      <c r="O773" s="117">
        <v>0</v>
      </c>
      <c r="P773" s="117">
        <v>0</v>
      </c>
      <c r="Q773" s="117">
        <v>0</v>
      </c>
      <c r="R773" s="117">
        <v>0</v>
      </c>
      <c r="S773" s="117">
        <v>0</v>
      </c>
      <c r="T773" s="117">
        <v>0</v>
      </c>
      <c r="U773" s="117">
        <v>0</v>
      </c>
      <c r="V773" s="117">
        <v>0</v>
      </c>
      <c r="W773" s="117">
        <v>0</v>
      </c>
      <c r="X773" s="117">
        <v>0</v>
      </c>
      <c r="Y773" s="117">
        <v>0</v>
      </c>
      <c r="Z773" s="117">
        <v>0</v>
      </c>
      <c r="AA773" s="117">
        <v>0</v>
      </c>
    </row>
    <row r="774" spans="1:27" x14ac:dyDescent="0.25">
      <c r="A774" s="117" t="s">
        <v>44</v>
      </c>
      <c r="B774" s="117" t="s">
        <v>10</v>
      </c>
      <c r="C774" s="117" t="s">
        <v>620</v>
      </c>
      <c r="D774" s="117">
        <v>0</v>
      </c>
      <c r="E774" s="117">
        <v>0</v>
      </c>
      <c r="F774" s="117">
        <v>0</v>
      </c>
      <c r="G774" s="117">
        <v>0</v>
      </c>
      <c r="H774" s="117">
        <v>0</v>
      </c>
      <c r="I774" s="117">
        <v>0</v>
      </c>
      <c r="J774" s="117">
        <v>0</v>
      </c>
      <c r="K774" s="117">
        <v>0</v>
      </c>
      <c r="L774" s="117">
        <v>0</v>
      </c>
      <c r="M774" s="117">
        <v>0</v>
      </c>
      <c r="N774" s="117">
        <v>0</v>
      </c>
      <c r="O774" s="117">
        <v>0</v>
      </c>
      <c r="P774" s="117">
        <v>0</v>
      </c>
      <c r="Q774" s="117">
        <v>0</v>
      </c>
      <c r="R774" s="117">
        <v>0</v>
      </c>
      <c r="S774" s="117">
        <v>0</v>
      </c>
      <c r="T774" s="117">
        <v>0</v>
      </c>
      <c r="U774" s="117">
        <v>0</v>
      </c>
      <c r="V774" s="117">
        <v>0</v>
      </c>
      <c r="W774" s="117">
        <v>0</v>
      </c>
      <c r="X774" s="117">
        <v>0</v>
      </c>
      <c r="Y774" s="117">
        <v>0</v>
      </c>
      <c r="Z774" s="117">
        <v>0</v>
      </c>
      <c r="AA774" s="117">
        <v>0</v>
      </c>
    </row>
    <row r="775" spans="1:27" x14ac:dyDescent="0.25">
      <c r="A775" s="117" t="s">
        <v>44</v>
      </c>
      <c r="B775" s="117" t="s">
        <v>10</v>
      </c>
      <c r="C775" s="117" t="s">
        <v>25</v>
      </c>
      <c r="D775" s="117">
        <v>0</v>
      </c>
      <c r="E775" s="117">
        <v>0</v>
      </c>
      <c r="F775" s="117">
        <v>0</v>
      </c>
      <c r="G775" s="117">
        <v>0</v>
      </c>
      <c r="H775" s="117">
        <v>0</v>
      </c>
      <c r="I775" s="117">
        <v>0</v>
      </c>
      <c r="J775" s="117">
        <v>0</v>
      </c>
      <c r="K775" s="117">
        <v>0</v>
      </c>
      <c r="L775" s="117">
        <v>0</v>
      </c>
      <c r="M775" s="117">
        <v>0</v>
      </c>
      <c r="N775" s="117">
        <v>0</v>
      </c>
      <c r="O775" s="117">
        <v>0</v>
      </c>
      <c r="P775" s="117">
        <v>0</v>
      </c>
      <c r="Q775" s="117">
        <v>0</v>
      </c>
      <c r="R775" s="117">
        <v>0</v>
      </c>
      <c r="S775" s="117">
        <v>0</v>
      </c>
      <c r="T775" s="117">
        <v>0</v>
      </c>
      <c r="U775" s="117">
        <v>0</v>
      </c>
      <c r="V775" s="117">
        <v>0</v>
      </c>
      <c r="W775" s="117">
        <v>0</v>
      </c>
      <c r="X775" s="117">
        <v>0</v>
      </c>
      <c r="Y775" s="117">
        <v>0</v>
      </c>
      <c r="Z775" s="117">
        <v>0</v>
      </c>
      <c r="AA775" s="117">
        <v>0</v>
      </c>
    </row>
    <row r="776" spans="1:27" x14ac:dyDescent="0.25">
      <c r="A776" s="117" t="s">
        <v>44</v>
      </c>
      <c r="B776" s="117" t="s">
        <v>10</v>
      </c>
      <c r="C776" s="117" t="s">
        <v>615</v>
      </c>
      <c r="D776" s="117">
        <v>0</v>
      </c>
      <c r="E776" s="117">
        <v>0</v>
      </c>
      <c r="F776" s="117">
        <v>0</v>
      </c>
      <c r="G776" s="117">
        <v>0</v>
      </c>
      <c r="H776" s="117">
        <v>0</v>
      </c>
      <c r="I776" s="117">
        <v>0</v>
      </c>
      <c r="J776" s="117">
        <v>0</v>
      </c>
      <c r="K776" s="117">
        <v>0</v>
      </c>
      <c r="L776" s="117">
        <v>0</v>
      </c>
      <c r="M776" s="117">
        <v>0</v>
      </c>
      <c r="N776" s="117">
        <v>0</v>
      </c>
      <c r="O776" s="117">
        <v>0</v>
      </c>
      <c r="P776" s="117">
        <v>0</v>
      </c>
      <c r="Q776" s="117">
        <v>0</v>
      </c>
      <c r="R776" s="117">
        <v>0</v>
      </c>
      <c r="S776" s="117">
        <v>0</v>
      </c>
      <c r="T776" s="117">
        <v>0</v>
      </c>
      <c r="U776" s="117">
        <v>0</v>
      </c>
      <c r="V776" s="117">
        <v>0</v>
      </c>
      <c r="W776" s="117">
        <v>0</v>
      </c>
      <c r="X776" s="117">
        <v>0</v>
      </c>
      <c r="Y776" s="117">
        <v>0</v>
      </c>
      <c r="Z776" s="117">
        <v>0</v>
      </c>
      <c r="AA776" s="117">
        <v>0</v>
      </c>
    </row>
    <row r="777" spans="1:27" x14ac:dyDescent="0.25">
      <c r="A777" s="117" t="s">
        <v>44</v>
      </c>
      <c r="B777" s="117" t="s">
        <v>617</v>
      </c>
      <c r="C777" s="117" t="s">
        <v>12</v>
      </c>
      <c r="D777" s="117">
        <v>0</v>
      </c>
      <c r="E777" s="117">
        <v>0</v>
      </c>
      <c r="F777" s="117">
        <v>0</v>
      </c>
      <c r="G777" s="117">
        <v>0</v>
      </c>
      <c r="H777" s="117">
        <v>0</v>
      </c>
      <c r="I777" s="117">
        <v>0</v>
      </c>
      <c r="J777" s="117">
        <v>0</v>
      </c>
      <c r="K777" s="117">
        <v>0</v>
      </c>
      <c r="L777" s="117">
        <v>0</v>
      </c>
      <c r="M777" s="117">
        <v>0</v>
      </c>
      <c r="N777" s="117">
        <v>0</v>
      </c>
      <c r="O777" s="117">
        <v>0</v>
      </c>
      <c r="P777" s="117">
        <v>0</v>
      </c>
      <c r="Q777" s="117">
        <v>0</v>
      </c>
      <c r="R777" s="117">
        <v>0</v>
      </c>
      <c r="S777" s="117">
        <v>0</v>
      </c>
      <c r="T777" s="117">
        <v>0</v>
      </c>
      <c r="U777" s="117">
        <v>0</v>
      </c>
      <c r="V777" s="117">
        <v>0</v>
      </c>
      <c r="W777" s="117">
        <v>0</v>
      </c>
      <c r="X777" s="117">
        <v>0</v>
      </c>
      <c r="Y777" s="117">
        <v>0</v>
      </c>
      <c r="Z777" s="117">
        <v>0</v>
      </c>
      <c r="AA777" s="117">
        <v>0</v>
      </c>
    </row>
    <row r="778" spans="1:27" x14ac:dyDescent="0.25">
      <c r="A778" s="117" t="s">
        <v>44</v>
      </c>
      <c r="B778" s="117" t="s">
        <v>617</v>
      </c>
      <c r="C778" s="117" t="s">
        <v>612</v>
      </c>
      <c r="D778" s="117">
        <v>0</v>
      </c>
      <c r="E778" s="117">
        <v>0</v>
      </c>
      <c r="F778" s="117">
        <v>0</v>
      </c>
      <c r="G778" s="117">
        <v>0</v>
      </c>
      <c r="H778" s="117">
        <v>0</v>
      </c>
      <c r="I778" s="117">
        <v>0</v>
      </c>
      <c r="J778" s="117">
        <v>0</v>
      </c>
      <c r="K778" s="117">
        <v>0</v>
      </c>
      <c r="L778" s="117">
        <v>0</v>
      </c>
      <c r="M778" s="117">
        <v>0</v>
      </c>
      <c r="N778" s="117">
        <v>0</v>
      </c>
      <c r="O778" s="117">
        <v>0</v>
      </c>
      <c r="P778" s="117">
        <v>0</v>
      </c>
      <c r="Q778" s="117">
        <v>0</v>
      </c>
      <c r="R778" s="117">
        <v>0</v>
      </c>
      <c r="S778" s="117">
        <v>0</v>
      </c>
      <c r="T778" s="117">
        <v>0</v>
      </c>
      <c r="U778" s="117">
        <v>0</v>
      </c>
      <c r="V778" s="117">
        <v>0</v>
      </c>
      <c r="W778" s="117">
        <v>0</v>
      </c>
      <c r="X778" s="117">
        <v>0</v>
      </c>
      <c r="Y778" s="117">
        <v>0</v>
      </c>
      <c r="Z778" s="117">
        <v>0</v>
      </c>
      <c r="AA778" s="117">
        <v>0</v>
      </c>
    </row>
    <row r="779" spans="1:27" x14ac:dyDescent="0.25">
      <c r="A779" s="117" t="s">
        <v>44</v>
      </c>
      <c r="B779" s="117" t="s">
        <v>617</v>
      </c>
      <c r="C779" s="117" t="s">
        <v>611</v>
      </c>
      <c r="D779" s="117">
        <v>0</v>
      </c>
      <c r="E779" s="117">
        <v>0</v>
      </c>
      <c r="F779" s="117">
        <v>0</v>
      </c>
      <c r="G779" s="117">
        <v>0</v>
      </c>
      <c r="H779" s="117">
        <v>0</v>
      </c>
      <c r="I779" s="117">
        <v>0</v>
      </c>
      <c r="J779" s="117">
        <v>0</v>
      </c>
      <c r="K779" s="117">
        <v>0</v>
      </c>
      <c r="L779" s="117">
        <v>0</v>
      </c>
      <c r="M779" s="117">
        <v>0</v>
      </c>
      <c r="N779" s="117">
        <v>0</v>
      </c>
      <c r="O779" s="117">
        <v>0</v>
      </c>
      <c r="P779" s="117">
        <v>0</v>
      </c>
      <c r="Q779" s="117">
        <v>0</v>
      </c>
      <c r="R779" s="117">
        <v>0</v>
      </c>
      <c r="S779" s="117">
        <v>0</v>
      </c>
      <c r="T779" s="117">
        <v>0</v>
      </c>
      <c r="U779" s="117">
        <v>0</v>
      </c>
      <c r="V779" s="117">
        <v>0</v>
      </c>
      <c r="W779" s="117">
        <v>0</v>
      </c>
      <c r="X779" s="117">
        <v>0</v>
      </c>
      <c r="Y779" s="117">
        <v>0</v>
      </c>
      <c r="Z779" s="117">
        <v>0</v>
      </c>
      <c r="AA779" s="117">
        <v>0</v>
      </c>
    </row>
    <row r="780" spans="1:27" x14ac:dyDescent="0.25">
      <c r="A780" s="117" t="s">
        <v>44</v>
      </c>
      <c r="B780" s="117" t="s">
        <v>617</v>
      </c>
      <c r="C780" s="117" t="s">
        <v>8</v>
      </c>
      <c r="D780" s="117">
        <v>0</v>
      </c>
      <c r="E780" s="117">
        <v>0</v>
      </c>
      <c r="F780" s="117">
        <v>0</v>
      </c>
      <c r="G780" s="117">
        <v>0</v>
      </c>
      <c r="H780" s="117">
        <v>0</v>
      </c>
      <c r="I780" s="117">
        <v>0</v>
      </c>
      <c r="J780" s="117">
        <v>0</v>
      </c>
      <c r="K780" s="117">
        <v>0</v>
      </c>
      <c r="L780" s="117">
        <v>0</v>
      </c>
      <c r="M780" s="117">
        <v>0</v>
      </c>
      <c r="N780" s="117">
        <v>0</v>
      </c>
      <c r="O780" s="117">
        <v>0</v>
      </c>
      <c r="P780" s="117">
        <v>0</v>
      </c>
      <c r="Q780" s="117">
        <v>0</v>
      </c>
      <c r="R780" s="117">
        <v>0</v>
      </c>
      <c r="S780" s="117">
        <v>0</v>
      </c>
      <c r="T780" s="117">
        <v>0</v>
      </c>
      <c r="U780" s="117">
        <v>0</v>
      </c>
      <c r="V780" s="117">
        <v>0</v>
      </c>
      <c r="W780" s="117">
        <v>0</v>
      </c>
      <c r="X780" s="117">
        <v>0</v>
      </c>
      <c r="Y780" s="117">
        <v>0</v>
      </c>
      <c r="Z780" s="117">
        <v>0</v>
      </c>
      <c r="AA780" s="117">
        <v>0</v>
      </c>
    </row>
    <row r="781" spans="1:27" x14ac:dyDescent="0.25">
      <c r="A781" s="117" t="s">
        <v>44</v>
      </c>
      <c r="B781" s="117" t="s">
        <v>617</v>
      </c>
      <c r="C781" s="117" t="s">
        <v>618</v>
      </c>
      <c r="D781" s="117">
        <v>0</v>
      </c>
      <c r="E781" s="117">
        <v>0</v>
      </c>
      <c r="F781" s="117">
        <v>0</v>
      </c>
      <c r="G781" s="117">
        <v>0</v>
      </c>
      <c r="H781" s="117">
        <v>0</v>
      </c>
      <c r="I781" s="117">
        <v>0</v>
      </c>
      <c r="J781" s="117">
        <v>0</v>
      </c>
      <c r="K781" s="117">
        <v>0</v>
      </c>
      <c r="L781" s="117">
        <v>0</v>
      </c>
      <c r="M781" s="117">
        <v>0</v>
      </c>
      <c r="N781" s="117">
        <v>0</v>
      </c>
      <c r="O781" s="117">
        <v>0</v>
      </c>
      <c r="P781" s="117">
        <v>0</v>
      </c>
      <c r="Q781" s="117">
        <v>0</v>
      </c>
      <c r="R781" s="117">
        <v>0</v>
      </c>
      <c r="S781" s="117">
        <v>0</v>
      </c>
      <c r="T781" s="117">
        <v>0</v>
      </c>
      <c r="U781" s="117">
        <v>0</v>
      </c>
      <c r="V781" s="117">
        <v>0</v>
      </c>
      <c r="W781" s="117">
        <v>0</v>
      </c>
      <c r="X781" s="117">
        <v>0</v>
      </c>
      <c r="Y781" s="117">
        <v>0</v>
      </c>
      <c r="Z781" s="117">
        <v>0</v>
      </c>
      <c r="AA781" s="117">
        <v>0</v>
      </c>
    </row>
    <row r="782" spans="1:27" x14ac:dyDescent="0.25">
      <c r="A782" s="117" t="s">
        <v>44</v>
      </c>
      <c r="B782" s="117" t="s">
        <v>617</v>
      </c>
      <c r="C782" s="117" t="s">
        <v>123</v>
      </c>
      <c r="D782" s="117">
        <v>0</v>
      </c>
      <c r="E782" s="117">
        <v>0</v>
      </c>
      <c r="F782" s="117">
        <v>0</v>
      </c>
      <c r="G782" s="117">
        <v>0</v>
      </c>
      <c r="H782" s="117">
        <v>0</v>
      </c>
      <c r="I782" s="117">
        <v>0</v>
      </c>
      <c r="J782" s="117">
        <v>0</v>
      </c>
      <c r="K782" s="117">
        <v>0</v>
      </c>
      <c r="L782" s="117">
        <v>0</v>
      </c>
      <c r="M782" s="117">
        <v>0</v>
      </c>
      <c r="N782" s="117">
        <v>0</v>
      </c>
      <c r="O782" s="117">
        <v>0</v>
      </c>
      <c r="P782" s="117">
        <v>0</v>
      </c>
      <c r="Q782" s="117">
        <v>0</v>
      </c>
      <c r="R782" s="117">
        <v>0</v>
      </c>
      <c r="S782" s="117">
        <v>0</v>
      </c>
      <c r="T782" s="117">
        <v>0</v>
      </c>
      <c r="U782" s="117">
        <v>0</v>
      </c>
      <c r="V782" s="117">
        <v>0</v>
      </c>
      <c r="W782" s="117">
        <v>0</v>
      </c>
      <c r="X782" s="117">
        <v>0</v>
      </c>
      <c r="Y782" s="117">
        <v>0</v>
      </c>
      <c r="Z782" s="117">
        <v>0</v>
      </c>
      <c r="AA782" s="117">
        <v>0</v>
      </c>
    </row>
    <row r="783" spans="1:27" x14ac:dyDescent="0.25">
      <c r="A783" s="117" t="s">
        <v>44</v>
      </c>
      <c r="B783" s="117" t="s">
        <v>617</v>
      </c>
      <c r="C783" s="117" t="s">
        <v>10</v>
      </c>
      <c r="D783" s="117">
        <v>0</v>
      </c>
      <c r="E783" s="117">
        <v>0</v>
      </c>
      <c r="F783" s="117">
        <v>0</v>
      </c>
      <c r="G783" s="117">
        <v>0</v>
      </c>
      <c r="H783" s="117">
        <v>0</v>
      </c>
      <c r="I783" s="117">
        <v>0</v>
      </c>
      <c r="J783" s="117">
        <v>0</v>
      </c>
      <c r="K783" s="117">
        <v>0</v>
      </c>
      <c r="L783" s="117">
        <v>0</v>
      </c>
      <c r="M783" s="117">
        <v>0</v>
      </c>
      <c r="N783" s="117">
        <v>0</v>
      </c>
      <c r="O783" s="117">
        <v>0</v>
      </c>
      <c r="P783" s="117">
        <v>0</v>
      </c>
      <c r="Q783" s="117">
        <v>0</v>
      </c>
      <c r="R783" s="117">
        <v>0</v>
      </c>
      <c r="S783" s="117">
        <v>0</v>
      </c>
      <c r="T783" s="117">
        <v>0</v>
      </c>
      <c r="U783" s="117">
        <v>0</v>
      </c>
      <c r="V783" s="117">
        <v>0</v>
      </c>
      <c r="W783" s="117">
        <v>0</v>
      </c>
      <c r="X783" s="117">
        <v>0</v>
      </c>
      <c r="Y783" s="117">
        <v>0</v>
      </c>
      <c r="Z783" s="117">
        <v>0</v>
      </c>
      <c r="AA783" s="117">
        <v>0</v>
      </c>
    </row>
    <row r="784" spans="1:27" x14ac:dyDescent="0.25">
      <c r="A784" s="117" t="s">
        <v>44</v>
      </c>
      <c r="B784" s="117" t="s">
        <v>617</v>
      </c>
      <c r="C784" s="117" t="s">
        <v>619</v>
      </c>
      <c r="D784" s="117">
        <v>0</v>
      </c>
      <c r="E784" s="117">
        <v>0</v>
      </c>
      <c r="F784" s="117">
        <v>0</v>
      </c>
      <c r="G784" s="117">
        <v>0</v>
      </c>
      <c r="H784" s="117">
        <v>0</v>
      </c>
      <c r="I784" s="117">
        <v>0</v>
      </c>
      <c r="J784" s="117">
        <v>0</v>
      </c>
      <c r="K784" s="117">
        <v>0</v>
      </c>
      <c r="L784" s="117">
        <v>0</v>
      </c>
      <c r="M784" s="117">
        <v>0</v>
      </c>
      <c r="N784" s="117">
        <v>0</v>
      </c>
      <c r="O784" s="117">
        <v>0</v>
      </c>
      <c r="P784" s="117">
        <v>0</v>
      </c>
      <c r="Q784" s="117">
        <v>0</v>
      </c>
      <c r="R784" s="117">
        <v>0</v>
      </c>
      <c r="S784" s="117">
        <v>0</v>
      </c>
      <c r="T784" s="117">
        <v>0</v>
      </c>
      <c r="U784" s="117">
        <v>0</v>
      </c>
      <c r="V784" s="117">
        <v>0</v>
      </c>
      <c r="W784" s="117">
        <v>0</v>
      </c>
      <c r="X784" s="117">
        <v>0</v>
      </c>
      <c r="Y784" s="117">
        <v>0</v>
      </c>
      <c r="Z784" s="117">
        <v>0</v>
      </c>
      <c r="AA784" s="117">
        <v>0</v>
      </c>
    </row>
    <row r="785" spans="1:27" x14ac:dyDescent="0.25">
      <c r="A785" s="117" t="s">
        <v>44</v>
      </c>
      <c r="B785" s="117" t="s">
        <v>617</v>
      </c>
      <c r="C785" s="117" t="s">
        <v>620</v>
      </c>
      <c r="D785" s="117">
        <v>0</v>
      </c>
      <c r="E785" s="117">
        <v>0</v>
      </c>
      <c r="F785" s="117">
        <v>0</v>
      </c>
      <c r="G785" s="117">
        <v>0</v>
      </c>
      <c r="H785" s="117">
        <v>0</v>
      </c>
      <c r="I785" s="117">
        <v>0</v>
      </c>
      <c r="J785" s="117">
        <v>0</v>
      </c>
      <c r="K785" s="117">
        <v>0</v>
      </c>
      <c r="L785" s="117">
        <v>0</v>
      </c>
      <c r="M785" s="117">
        <v>0</v>
      </c>
      <c r="N785" s="117">
        <v>0</v>
      </c>
      <c r="O785" s="117">
        <v>0</v>
      </c>
      <c r="P785" s="117">
        <v>0</v>
      </c>
      <c r="Q785" s="117">
        <v>0</v>
      </c>
      <c r="R785" s="117">
        <v>0</v>
      </c>
      <c r="S785" s="117">
        <v>0</v>
      </c>
      <c r="T785" s="117">
        <v>0</v>
      </c>
      <c r="U785" s="117">
        <v>0</v>
      </c>
      <c r="V785" s="117">
        <v>0</v>
      </c>
      <c r="W785" s="117">
        <v>0</v>
      </c>
      <c r="X785" s="117">
        <v>0</v>
      </c>
      <c r="Y785" s="117">
        <v>0</v>
      </c>
      <c r="Z785" s="117">
        <v>0</v>
      </c>
      <c r="AA785" s="117">
        <v>0</v>
      </c>
    </row>
    <row r="786" spans="1:27" x14ac:dyDescent="0.25">
      <c r="A786" s="117" t="s">
        <v>44</v>
      </c>
      <c r="B786" s="117" t="s">
        <v>617</v>
      </c>
      <c r="C786" s="117" t="s">
        <v>25</v>
      </c>
      <c r="D786" s="117">
        <v>0</v>
      </c>
      <c r="E786" s="117">
        <v>0</v>
      </c>
      <c r="F786" s="117">
        <v>0</v>
      </c>
      <c r="G786" s="117">
        <v>0</v>
      </c>
      <c r="H786" s="117">
        <v>0</v>
      </c>
      <c r="I786" s="117">
        <v>0</v>
      </c>
      <c r="J786" s="117">
        <v>0</v>
      </c>
      <c r="K786" s="117">
        <v>0</v>
      </c>
      <c r="L786" s="117">
        <v>0</v>
      </c>
      <c r="M786" s="117">
        <v>0</v>
      </c>
      <c r="N786" s="117">
        <v>0</v>
      </c>
      <c r="O786" s="117">
        <v>0</v>
      </c>
      <c r="P786" s="117">
        <v>0</v>
      </c>
      <c r="Q786" s="117">
        <v>0</v>
      </c>
      <c r="R786" s="117">
        <v>0</v>
      </c>
      <c r="S786" s="117">
        <v>0</v>
      </c>
      <c r="T786" s="117">
        <v>0</v>
      </c>
      <c r="U786" s="117">
        <v>0</v>
      </c>
      <c r="V786" s="117">
        <v>0</v>
      </c>
      <c r="W786" s="117">
        <v>0</v>
      </c>
      <c r="X786" s="117">
        <v>0</v>
      </c>
      <c r="Y786" s="117">
        <v>0</v>
      </c>
      <c r="Z786" s="117">
        <v>0</v>
      </c>
      <c r="AA786" s="117">
        <v>0</v>
      </c>
    </row>
    <row r="787" spans="1:27" x14ac:dyDescent="0.25">
      <c r="A787" s="117" t="s">
        <v>44</v>
      </c>
      <c r="B787" s="117" t="s">
        <v>617</v>
      </c>
      <c r="C787" s="117" t="s">
        <v>615</v>
      </c>
      <c r="D787" s="117">
        <v>0</v>
      </c>
      <c r="E787" s="117">
        <v>0</v>
      </c>
      <c r="F787" s="117">
        <v>0</v>
      </c>
      <c r="G787" s="117">
        <v>0</v>
      </c>
      <c r="H787" s="117">
        <v>0</v>
      </c>
      <c r="I787" s="117">
        <v>0</v>
      </c>
      <c r="J787" s="117">
        <v>0</v>
      </c>
      <c r="K787" s="117">
        <v>0</v>
      </c>
      <c r="L787" s="117">
        <v>0</v>
      </c>
      <c r="M787" s="117">
        <v>0</v>
      </c>
      <c r="N787" s="117">
        <v>0</v>
      </c>
      <c r="O787" s="117">
        <v>0</v>
      </c>
      <c r="P787" s="117">
        <v>0</v>
      </c>
      <c r="Q787" s="117">
        <v>0</v>
      </c>
      <c r="R787" s="117">
        <v>0</v>
      </c>
      <c r="S787" s="117">
        <v>0</v>
      </c>
      <c r="T787" s="117">
        <v>0</v>
      </c>
      <c r="U787" s="117">
        <v>0</v>
      </c>
      <c r="V787" s="117">
        <v>0</v>
      </c>
      <c r="W787" s="117">
        <v>0</v>
      </c>
      <c r="X787" s="117">
        <v>0</v>
      </c>
      <c r="Y787" s="117">
        <v>0</v>
      </c>
      <c r="Z787" s="117">
        <v>0</v>
      </c>
      <c r="AA787" s="117">
        <v>0</v>
      </c>
    </row>
    <row r="788" spans="1:27" x14ac:dyDescent="0.25">
      <c r="A788" s="117" t="s">
        <v>44</v>
      </c>
      <c r="B788" s="117" t="s">
        <v>613</v>
      </c>
      <c r="C788" s="117" t="s">
        <v>12</v>
      </c>
      <c r="D788" s="117">
        <v>0</v>
      </c>
      <c r="E788" s="117">
        <v>0</v>
      </c>
      <c r="F788" s="117">
        <v>0</v>
      </c>
      <c r="G788" s="117">
        <v>0</v>
      </c>
      <c r="H788" s="117">
        <v>0</v>
      </c>
      <c r="I788" s="117">
        <v>0</v>
      </c>
      <c r="J788" s="117">
        <v>0</v>
      </c>
      <c r="K788" s="117">
        <v>0</v>
      </c>
      <c r="L788" s="117">
        <v>0</v>
      </c>
      <c r="M788" s="117">
        <v>0</v>
      </c>
      <c r="N788" s="117">
        <v>0</v>
      </c>
      <c r="O788" s="117">
        <v>0</v>
      </c>
      <c r="P788" s="117">
        <v>0</v>
      </c>
      <c r="Q788" s="117">
        <v>0</v>
      </c>
      <c r="R788" s="117">
        <v>0</v>
      </c>
      <c r="S788" s="117">
        <v>0</v>
      </c>
      <c r="T788" s="117">
        <v>0</v>
      </c>
      <c r="U788" s="117">
        <v>0</v>
      </c>
      <c r="V788" s="117">
        <v>0</v>
      </c>
      <c r="W788" s="117">
        <v>0</v>
      </c>
      <c r="X788" s="117">
        <v>0</v>
      </c>
      <c r="Y788" s="117">
        <v>0</v>
      </c>
      <c r="Z788" s="117">
        <v>0</v>
      </c>
      <c r="AA788" s="117">
        <v>0</v>
      </c>
    </row>
    <row r="789" spans="1:27" x14ac:dyDescent="0.25">
      <c r="A789" s="117" t="s">
        <v>44</v>
      </c>
      <c r="B789" s="117" t="s">
        <v>613</v>
      </c>
      <c r="C789" s="117" t="s">
        <v>612</v>
      </c>
      <c r="D789" s="117">
        <v>0</v>
      </c>
      <c r="E789" s="117">
        <v>0</v>
      </c>
      <c r="F789" s="117">
        <v>0</v>
      </c>
      <c r="G789" s="117">
        <v>0</v>
      </c>
      <c r="H789" s="117">
        <v>0</v>
      </c>
      <c r="I789" s="117">
        <v>0</v>
      </c>
      <c r="J789" s="117">
        <v>0</v>
      </c>
      <c r="K789" s="117">
        <v>0</v>
      </c>
      <c r="L789" s="117">
        <v>0</v>
      </c>
      <c r="M789" s="117">
        <v>0</v>
      </c>
      <c r="N789" s="117">
        <v>0</v>
      </c>
      <c r="O789" s="117">
        <v>0</v>
      </c>
      <c r="P789" s="117">
        <v>0</v>
      </c>
      <c r="Q789" s="117">
        <v>0</v>
      </c>
      <c r="R789" s="117">
        <v>0</v>
      </c>
      <c r="S789" s="117">
        <v>0</v>
      </c>
      <c r="T789" s="117">
        <v>0</v>
      </c>
      <c r="U789" s="117">
        <v>0</v>
      </c>
      <c r="V789" s="117">
        <v>0</v>
      </c>
      <c r="W789" s="117">
        <v>0</v>
      </c>
      <c r="X789" s="117">
        <v>0</v>
      </c>
      <c r="Y789" s="117">
        <v>0</v>
      </c>
      <c r="Z789" s="117">
        <v>0</v>
      </c>
      <c r="AA789" s="117">
        <v>0</v>
      </c>
    </row>
    <row r="790" spans="1:27" x14ac:dyDescent="0.25">
      <c r="A790" s="117" t="s">
        <v>44</v>
      </c>
      <c r="B790" s="117" t="s">
        <v>613</v>
      </c>
      <c r="C790" s="117" t="s">
        <v>611</v>
      </c>
      <c r="D790" s="117">
        <v>0</v>
      </c>
      <c r="E790" s="117">
        <v>0</v>
      </c>
      <c r="F790" s="117">
        <v>0</v>
      </c>
      <c r="G790" s="117">
        <v>0</v>
      </c>
      <c r="H790" s="117">
        <v>0</v>
      </c>
      <c r="I790" s="117">
        <v>0</v>
      </c>
      <c r="J790" s="117">
        <v>0</v>
      </c>
      <c r="K790" s="117">
        <v>0</v>
      </c>
      <c r="L790" s="117">
        <v>0</v>
      </c>
      <c r="M790" s="117">
        <v>0</v>
      </c>
      <c r="N790" s="117">
        <v>0</v>
      </c>
      <c r="O790" s="117">
        <v>0</v>
      </c>
      <c r="P790" s="117">
        <v>0</v>
      </c>
      <c r="Q790" s="117">
        <v>0</v>
      </c>
      <c r="R790" s="117">
        <v>0</v>
      </c>
      <c r="S790" s="117">
        <v>0</v>
      </c>
      <c r="T790" s="117">
        <v>0</v>
      </c>
      <c r="U790" s="117">
        <v>0</v>
      </c>
      <c r="V790" s="117">
        <v>0</v>
      </c>
      <c r="W790" s="117">
        <v>0</v>
      </c>
      <c r="X790" s="117">
        <v>0</v>
      </c>
      <c r="Y790" s="117">
        <v>0</v>
      </c>
      <c r="Z790" s="117">
        <v>0</v>
      </c>
      <c r="AA790" s="117">
        <v>0</v>
      </c>
    </row>
    <row r="791" spans="1:27" x14ac:dyDescent="0.25">
      <c r="A791" s="117" t="s">
        <v>44</v>
      </c>
      <c r="B791" s="117" t="s">
        <v>613</v>
      </c>
      <c r="C791" s="117" t="s">
        <v>8</v>
      </c>
      <c r="D791" s="117">
        <v>0</v>
      </c>
      <c r="E791" s="117">
        <v>0</v>
      </c>
      <c r="F791" s="117">
        <v>0</v>
      </c>
      <c r="G791" s="117">
        <v>0</v>
      </c>
      <c r="H791" s="117">
        <v>0</v>
      </c>
      <c r="I791" s="117">
        <v>0</v>
      </c>
      <c r="J791" s="117">
        <v>0</v>
      </c>
      <c r="K791" s="117">
        <v>0</v>
      </c>
      <c r="L791" s="117">
        <v>0</v>
      </c>
      <c r="M791" s="117">
        <v>0</v>
      </c>
      <c r="N791" s="117">
        <v>0</v>
      </c>
      <c r="O791" s="117">
        <v>0</v>
      </c>
      <c r="P791" s="117">
        <v>0</v>
      </c>
      <c r="Q791" s="117">
        <v>0</v>
      </c>
      <c r="R791" s="117">
        <v>0</v>
      </c>
      <c r="S791" s="117">
        <v>0</v>
      </c>
      <c r="T791" s="117">
        <v>0</v>
      </c>
      <c r="U791" s="117">
        <v>0</v>
      </c>
      <c r="V791" s="117">
        <v>0</v>
      </c>
      <c r="W791" s="117">
        <v>0</v>
      </c>
      <c r="X791" s="117">
        <v>0</v>
      </c>
      <c r="Y791" s="117">
        <v>0</v>
      </c>
      <c r="Z791" s="117">
        <v>0</v>
      </c>
      <c r="AA791" s="117">
        <v>0</v>
      </c>
    </row>
    <row r="792" spans="1:27" x14ac:dyDescent="0.25">
      <c r="A792" s="117" t="s">
        <v>44</v>
      </c>
      <c r="B792" s="117" t="s">
        <v>613</v>
      </c>
      <c r="C792" s="117" t="s">
        <v>618</v>
      </c>
      <c r="D792" s="117">
        <v>0</v>
      </c>
      <c r="E792" s="117">
        <v>0</v>
      </c>
      <c r="F792" s="117">
        <v>0</v>
      </c>
      <c r="G792" s="117">
        <v>0</v>
      </c>
      <c r="H792" s="117">
        <v>0</v>
      </c>
      <c r="I792" s="117">
        <v>0</v>
      </c>
      <c r="J792" s="117">
        <v>0</v>
      </c>
      <c r="K792" s="117">
        <v>0</v>
      </c>
      <c r="L792" s="117">
        <v>0</v>
      </c>
      <c r="M792" s="117">
        <v>0</v>
      </c>
      <c r="N792" s="117">
        <v>0</v>
      </c>
      <c r="O792" s="117">
        <v>0</v>
      </c>
      <c r="P792" s="117">
        <v>0</v>
      </c>
      <c r="Q792" s="117">
        <v>0</v>
      </c>
      <c r="R792" s="117">
        <v>0</v>
      </c>
      <c r="S792" s="117">
        <v>0</v>
      </c>
      <c r="T792" s="117">
        <v>0</v>
      </c>
      <c r="U792" s="117">
        <v>0</v>
      </c>
      <c r="V792" s="117">
        <v>0</v>
      </c>
      <c r="W792" s="117">
        <v>0</v>
      </c>
      <c r="X792" s="117">
        <v>0</v>
      </c>
      <c r="Y792" s="117">
        <v>0</v>
      </c>
      <c r="Z792" s="117">
        <v>0</v>
      </c>
      <c r="AA792" s="117">
        <v>0</v>
      </c>
    </row>
    <row r="793" spans="1:27" x14ac:dyDescent="0.25">
      <c r="A793" s="117" t="s">
        <v>44</v>
      </c>
      <c r="B793" s="117" t="s">
        <v>613</v>
      </c>
      <c r="C793" s="117" t="s">
        <v>123</v>
      </c>
      <c r="D793" s="117">
        <v>0</v>
      </c>
      <c r="E793" s="117">
        <v>0</v>
      </c>
      <c r="F793" s="117">
        <v>0</v>
      </c>
      <c r="G793" s="117">
        <v>0</v>
      </c>
      <c r="H793" s="117">
        <v>0</v>
      </c>
      <c r="I793" s="117">
        <v>0</v>
      </c>
      <c r="J793" s="117">
        <v>0</v>
      </c>
      <c r="K793" s="117">
        <v>0</v>
      </c>
      <c r="L793" s="117">
        <v>0</v>
      </c>
      <c r="M793" s="117">
        <v>0</v>
      </c>
      <c r="N793" s="117">
        <v>0</v>
      </c>
      <c r="O793" s="117">
        <v>0</v>
      </c>
      <c r="P793" s="117">
        <v>0</v>
      </c>
      <c r="Q793" s="117">
        <v>0</v>
      </c>
      <c r="R793" s="117">
        <v>0</v>
      </c>
      <c r="S793" s="117">
        <v>0</v>
      </c>
      <c r="T793" s="117">
        <v>0</v>
      </c>
      <c r="U793" s="117">
        <v>0</v>
      </c>
      <c r="V793" s="117">
        <v>0</v>
      </c>
      <c r="W793" s="117">
        <v>0</v>
      </c>
      <c r="X793" s="117">
        <v>0</v>
      </c>
      <c r="Y793" s="117">
        <v>0</v>
      </c>
      <c r="Z793" s="117">
        <v>0</v>
      </c>
      <c r="AA793" s="117">
        <v>0</v>
      </c>
    </row>
    <row r="794" spans="1:27" x14ac:dyDescent="0.25">
      <c r="A794" s="117" t="s">
        <v>44</v>
      </c>
      <c r="B794" s="117" t="s">
        <v>613</v>
      </c>
      <c r="C794" s="117" t="s">
        <v>10</v>
      </c>
      <c r="D794" s="117">
        <v>0</v>
      </c>
      <c r="E794" s="117">
        <v>0</v>
      </c>
      <c r="F794" s="117">
        <v>0</v>
      </c>
      <c r="G794" s="117">
        <v>0</v>
      </c>
      <c r="H794" s="117">
        <v>0</v>
      </c>
      <c r="I794" s="117">
        <v>0</v>
      </c>
      <c r="J794" s="117">
        <v>0</v>
      </c>
      <c r="K794" s="117">
        <v>0</v>
      </c>
      <c r="L794" s="117">
        <v>0</v>
      </c>
      <c r="M794" s="117">
        <v>0</v>
      </c>
      <c r="N794" s="117">
        <v>0</v>
      </c>
      <c r="O794" s="117">
        <v>0</v>
      </c>
      <c r="P794" s="117">
        <v>0</v>
      </c>
      <c r="Q794" s="117">
        <v>0</v>
      </c>
      <c r="R794" s="117">
        <v>0</v>
      </c>
      <c r="S794" s="117">
        <v>0</v>
      </c>
      <c r="T794" s="117">
        <v>0</v>
      </c>
      <c r="U794" s="117">
        <v>0</v>
      </c>
      <c r="V794" s="117">
        <v>0</v>
      </c>
      <c r="W794" s="117">
        <v>0</v>
      </c>
      <c r="X794" s="117">
        <v>0</v>
      </c>
      <c r="Y794" s="117">
        <v>0</v>
      </c>
      <c r="Z794" s="117">
        <v>0</v>
      </c>
      <c r="AA794" s="117">
        <v>0</v>
      </c>
    </row>
    <row r="795" spans="1:27" x14ac:dyDescent="0.25">
      <c r="A795" s="117" t="s">
        <v>44</v>
      </c>
      <c r="B795" s="117" t="s">
        <v>613</v>
      </c>
      <c r="C795" s="117" t="s">
        <v>619</v>
      </c>
      <c r="D795" s="117">
        <v>0</v>
      </c>
      <c r="E795" s="117">
        <v>0</v>
      </c>
      <c r="F795" s="117">
        <v>0</v>
      </c>
      <c r="G795" s="117">
        <v>0</v>
      </c>
      <c r="H795" s="117">
        <v>0</v>
      </c>
      <c r="I795" s="117">
        <v>0</v>
      </c>
      <c r="J795" s="117">
        <v>0</v>
      </c>
      <c r="K795" s="117">
        <v>0</v>
      </c>
      <c r="L795" s="117">
        <v>0</v>
      </c>
      <c r="M795" s="117">
        <v>0</v>
      </c>
      <c r="N795" s="117">
        <v>0</v>
      </c>
      <c r="O795" s="117">
        <v>0</v>
      </c>
      <c r="P795" s="117">
        <v>0</v>
      </c>
      <c r="Q795" s="117">
        <v>0</v>
      </c>
      <c r="R795" s="117">
        <v>0</v>
      </c>
      <c r="S795" s="117">
        <v>0</v>
      </c>
      <c r="T795" s="117">
        <v>0</v>
      </c>
      <c r="U795" s="117">
        <v>0</v>
      </c>
      <c r="V795" s="117">
        <v>0</v>
      </c>
      <c r="W795" s="117">
        <v>0</v>
      </c>
      <c r="X795" s="117">
        <v>0</v>
      </c>
      <c r="Y795" s="117">
        <v>0</v>
      </c>
      <c r="Z795" s="117">
        <v>0</v>
      </c>
      <c r="AA795" s="117">
        <v>0</v>
      </c>
    </row>
    <row r="796" spans="1:27" x14ac:dyDescent="0.25">
      <c r="A796" s="117" t="s">
        <v>44</v>
      </c>
      <c r="B796" s="117" t="s">
        <v>613</v>
      </c>
      <c r="C796" s="117" t="s">
        <v>620</v>
      </c>
      <c r="D796" s="117">
        <v>0</v>
      </c>
      <c r="E796" s="117">
        <v>0</v>
      </c>
      <c r="F796" s="117">
        <v>0</v>
      </c>
      <c r="G796" s="117">
        <v>0</v>
      </c>
      <c r="H796" s="117">
        <v>0</v>
      </c>
      <c r="I796" s="117">
        <v>0</v>
      </c>
      <c r="J796" s="117">
        <v>0</v>
      </c>
      <c r="K796" s="117">
        <v>0</v>
      </c>
      <c r="L796" s="117">
        <v>0</v>
      </c>
      <c r="M796" s="117">
        <v>0</v>
      </c>
      <c r="N796" s="117">
        <v>0</v>
      </c>
      <c r="O796" s="117">
        <v>0</v>
      </c>
      <c r="P796" s="117">
        <v>0</v>
      </c>
      <c r="Q796" s="117">
        <v>0</v>
      </c>
      <c r="R796" s="117">
        <v>0</v>
      </c>
      <c r="S796" s="117">
        <v>0</v>
      </c>
      <c r="T796" s="117">
        <v>0</v>
      </c>
      <c r="U796" s="117">
        <v>0</v>
      </c>
      <c r="V796" s="117">
        <v>0</v>
      </c>
      <c r="W796" s="117">
        <v>0</v>
      </c>
      <c r="X796" s="117">
        <v>0</v>
      </c>
      <c r="Y796" s="117">
        <v>0</v>
      </c>
      <c r="Z796" s="117">
        <v>0</v>
      </c>
      <c r="AA796" s="117">
        <v>0</v>
      </c>
    </row>
    <row r="797" spans="1:27" x14ac:dyDescent="0.25">
      <c r="A797" s="117" t="s">
        <v>44</v>
      </c>
      <c r="B797" s="117" t="s">
        <v>613</v>
      </c>
      <c r="C797" s="117" t="s">
        <v>25</v>
      </c>
      <c r="D797" s="117">
        <v>0</v>
      </c>
      <c r="E797" s="117">
        <v>0</v>
      </c>
      <c r="F797" s="117">
        <v>0</v>
      </c>
      <c r="G797" s="117">
        <v>0</v>
      </c>
      <c r="H797" s="117">
        <v>0</v>
      </c>
      <c r="I797" s="117">
        <v>0</v>
      </c>
      <c r="J797" s="117">
        <v>0</v>
      </c>
      <c r="K797" s="117">
        <v>0</v>
      </c>
      <c r="L797" s="117">
        <v>0</v>
      </c>
      <c r="M797" s="117">
        <v>0</v>
      </c>
      <c r="N797" s="117">
        <v>0</v>
      </c>
      <c r="O797" s="117">
        <v>0</v>
      </c>
      <c r="P797" s="117">
        <v>0</v>
      </c>
      <c r="Q797" s="117">
        <v>0</v>
      </c>
      <c r="R797" s="117">
        <v>0</v>
      </c>
      <c r="S797" s="117">
        <v>0</v>
      </c>
      <c r="T797" s="117">
        <v>0</v>
      </c>
      <c r="U797" s="117">
        <v>0</v>
      </c>
      <c r="V797" s="117">
        <v>0</v>
      </c>
      <c r="W797" s="117">
        <v>0</v>
      </c>
      <c r="X797" s="117">
        <v>0</v>
      </c>
      <c r="Y797" s="117">
        <v>0</v>
      </c>
      <c r="Z797" s="117">
        <v>0</v>
      </c>
      <c r="AA797" s="117">
        <v>0</v>
      </c>
    </row>
    <row r="798" spans="1:27" x14ac:dyDescent="0.25">
      <c r="A798" s="117" t="s">
        <v>44</v>
      </c>
      <c r="B798" s="117" t="s">
        <v>613</v>
      </c>
      <c r="C798" s="117" t="s">
        <v>615</v>
      </c>
      <c r="D798" s="117">
        <v>0</v>
      </c>
      <c r="E798" s="117">
        <v>0</v>
      </c>
      <c r="F798" s="117">
        <v>0</v>
      </c>
      <c r="G798" s="117">
        <v>0</v>
      </c>
      <c r="H798" s="117">
        <v>0</v>
      </c>
      <c r="I798" s="117">
        <v>0</v>
      </c>
      <c r="J798" s="117">
        <v>0</v>
      </c>
      <c r="K798" s="117">
        <v>0</v>
      </c>
      <c r="L798" s="117">
        <v>0</v>
      </c>
      <c r="M798" s="117">
        <v>0</v>
      </c>
      <c r="N798" s="117">
        <v>0</v>
      </c>
      <c r="O798" s="117">
        <v>0</v>
      </c>
      <c r="P798" s="117">
        <v>0</v>
      </c>
      <c r="Q798" s="117">
        <v>0</v>
      </c>
      <c r="R798" s="117">
        <v>0</v>
      </c>
      <c r="S798" s="117">
        <v>0</v>
      </c>
      <c r="T798" s="117">
        <v>0</v>
      </c>
      <c r="U798" s="117">
        <v>0</v>
      </c>
      <c r="V798" s="117">
        <v>0</v>
      </c>
      <c r="W798" s="117">
        <v>0</v>
      </c>
      <c r="X798" s="117">
        <v>0</v>
      </c>
      <c r="Y798" s="117">
        <v>0</v>
      </c>
      <c r="Z798" s="117">
        <v>0</v>
      </c>
      <c r="AA798" s="117">
        <v>0</v>
      </c>
    </row>
    <row r="799" spans="1:27" x14ac:dyDescent="0.25">
      <c r="A799" s="117" t="s">
        <v>44</v>
      </c>
      <c r="B799" s="117" t="s">
        <v>8</v>
      </c>
      <c r="C799" s="117" t="s">
        <v>12</v>
      </c>
      <c r="D799" s="117">
        <v>0</v>
      </c>
      <c r="E799" s="117">
        <v>0</v>
      </c>
      <c r="F799" s="117">
        <v>0</v>
      </c>
      <c r="G799" s="117">
        <v>0</v>
      </c>
      <c r="H799" s="117">
        <v>0</v>
      </c>
      <c r="I799" s="117">
        <v>0</v>
      </c>
      <c r="J799" s="117">
        <v>0</v>
      </c>
      <c r="K799" s="117">
        <v>0</v>
      </c>
      <c r="L799" s="117">
        <v>0</v>
      </c>
      <c r="M799" s="117">
        <v>0</v>
      </c>
      <c r="N799" s="117">
        <v>0</v>
      </c>
      <c r="O799" s="117">
        <v>0</v>
      </c>
      <c r="P799" s="117">
        <v>0</v>
      </c>
      <c r="Q799" s="117">
        <v>0</v>
      </c>
      <c r="R799" s="117">
        <v>0</v>
      </c>
      <c r="S799" s="117">
        <v>0</v>
      </c>
      <c r="T799" s="117">
        <v>0</v>
      </c>
      <c r="U799" s="117">
        <v>0</v>
      </c>
      <c r="V799" s="117">
        <v>0</v>
      </c>
      <c r="W799" s="117">
        <v>0</v>
      </c>
      <c r="X799" s="117">
        <v>0</v>
      </c>
      <c r="Y799" s="117">
        <v>0</v>
      </c>
      <c r="Z799" s="117">
        <v>0</v>
      </c>
      <c r="AA799" s="117">
        <v>0</v>
      </c>
    </row>
    <row r="800" spans="1:27" x14ac:dyDescent="0.25">
      <c r="A800" s="117" t="s">
        <v>44</v>
      </c>
      <c r="B800" s="117" t="s">
        <v>8</v>
      </c>
      <c r="C800" s="117" t="s">
        <v>612</v>
      </c>
      <c r="D800" s="117">
        <v>0</v>
      </c>
      <c r="E800" s="117">
        <v>0</v>
      </c>
      <c r="F800" s="117">
        <v>0</v>
      </c>
      <c r="G800" s="117">
        <v>0</v>
      </c>
      <c r="H800" s="117">
        <v>0</v>
      </c>
      <c r="I800" s="117">
        <v>0</v>
      </c>
      <c r="J800" s="117">
        <v>0</v>
      </c>
      <c r="K800" s="117">
        <v>0</v>
      </c>
      <c r="L800" s="117">
        <v>0</v>
      </c>
      <c r="M800" s="117">
        <v>0</v>
      </c>
      <c r="N800" s="117">
        <v>0</v>
      </c>
      <c r="O800" s="117">
        <v>0</v>
      </c>
      <c r="P800" s="117">
        <v>0</v>
      </c>
      <c r="Q800" s="117">
        <v>0</v>
      </c>
      <c r="R800" s="117">
        <v>0</v>
      </c>
      <c r="S800" s="117">
        <v>0</v>
      </c>
      <c r="T800" s="117">
        <v>0</v>
      </c>
      <c r="U800" s="117">
        <v>0</v>
      </c>
      <c r="V800" s="117">
        <v>0</v>
      </c>
      <c r="W800" s="117">
        <v>0</v>
      </c>
      <c r="X800" s="117">
        <v>0</v>
      </c>
      <c r="Y800" s="117">
        <v>0</v>
      </c>
      <c r="Z800" s="117">
        <v>0</v>
      </c>
      <c r="AA800" s="117">
        <v>0</v>
      </c>
    </row>
    <row r="801" spans="1:27" x14ac:dyDescent="0.25">
      <c r="A801" s="117" t="s">
        <v>44</v>
      </c>
      <c r="B801" s="117" t="s">
        <v>8</v>
      </c>
      <c r="C801" s="117" t="s">
        <v>611</v>
      </c>
      <c r="D801" s="117">
        <v>0</v>
      </c>
      <c r="E801" s="117">
        <v>0</v>
      </c>
      <c r="F801" s="117">
        <v>0</v>
      </c>
      <c r="G801" s="117">
        <v>0</v>
      </c>
      <c r="H801" s="117">
        <v>0</v>
      </c>
      <c r="I801" s="117">
        <v>0</v>
      </c>
      <c r="J801" s="117">
        <v>0</v>
      </c>
      <c r="K801" s="117">
        <v>0</v>
      </c>
      <c r="L801" s="117">
        <v>0</v>
      </c>
      <c r="M801" s="117">
        <v>0</v>
      </c>
      <c r="N801" s="117">
        <v>0</v>
      </c>
      <c r="O801" s="117">
        <v>0</v>
      </c>
      <c r="P801" s="117">
        <v>0</v>
      </c>
      <c r="Q801" s="117">
        <v>0</v>
      </c>
      <c r="R801" s="117">
        <v>0</v>
      </c>
      <c r="S801" s="117">
        <v>0</v>
      </c>
      <c r="T801" s="117">
        <v>0</v>
      </c>
      <c r="U801" s="117">
        <v>0</v>
      </c>
      <c r="V801" s="117">
        <v>0</v>
      </c>
      <c r="W801" s="117">
        <v>0</v>
      </c>
      <c r="X801" s="117">
        <v>0</v>
      </c>
      <c r="Y801" s="117">
        <v>0</v>
      </c>
      <c r="Z801" s="117">
        <v>0</v>
      </c>
      <c r="AA801" s="117">
        <v>0</v>
      </c>
    </row>
    <row r="802" spans="1:27" x14ac:dyDescent="0.25">
      <c r="A802" s="117" t="s">
        <v>44</v>
      </c>
      <c r="B802" s="117" t="s">
        <v>8</v>
      </c>
      <c r="C802" s="117" t="s">
        <v>8</v>
      </c>
      <c r="D802" s="117">
        <v>0</v>
      </c>
      <c r="E802" s="117">
        <v>0</v>
      </c>
      <c r="F802" s="117">
        <v>0</v>
      </c>
      <c r="G802" s="117">
        <v>0</v>
      </c>
      <c r="H802" s="117">
        <v>0</v>
      </c>
      <c r="I802" s="117">
        <v>0</v>
      </c>
      <c r="J802" s="117">
        <v>0</v>
      </c>
      <c r="K802" s="117">
        <v>0</v>
      </c>
      <c r="L802" s="117">
        <v>0</v>
      </c>
      <c r="M802" s="117">
        <v>0</v>
      </c>
      <c r="N802" s="117">
        <v>0</v>
      </c>
      <c r="O802" s="117">
        <v>0</v>
      </c>
      <c r="P802" s="117">
        <v>0</v>
      </c>
      <c r="Q802" s="117">
        <v>0</v>
      </c>
      <c r="R802" s="117">
        <v>0</v>
      </c>
      <c r="S802" s="117">
        <v>0</v>
      </c>
      <c r="T802" s="117">
        <v>0</v>
      </c>
      <c r="U802" s="117">
        <v>0</v>
      </c>
      <c r="V802" s="117">
        <v>0</v>
      </c>
      <c r="W802" s="117">
        <v>0</v>
      </c>
      <c r="X802" s="117">
        <v>0</v>
      </c>
      <c r="Y802" s="117">
        <v>0</v>
      </c>
      <c r="Z802" s="117">
        <v>0</v>
      </c>
      <c r="AA802" s="117">
        <v>0</v>
      </c>
    </row>
    <row r="803" spans="1:27" x14ac:dyDescent="0.25">
      <c r="A803" s="117" t="s">
        <v>44</v>
      </c>
      <c r="B803" s="117" t="s">
        <v>8</v>
      </c>
      <c r="C803" s="117" t="s">
        <v>618</v>
      </c>
      <c r="D803" s="117">
        <v>0</v>
      </c>
      <c r="E803" s="117">
        <v>0</v>
      </c>
      <c r="F803" s="117">
        <v>0</v>
      </c>
      <c r="G803" s="117">
        <v>0</v>
      </c>
      <c r="H803" s="117">
        <v>0</v>
      </c>
      <c r="I803" s="117">
        <v>0</v>
      </c>
      <c r="J803" s="117">
        <v>0</v>
      </c>
      <c r="K803" s="117">
        <v>0</v>
      </c>
      <c r="L803" s="117">
        <v>0</v>
      </c>
      <c r="M803" s="117">
        <v>0</v>
      </c>
      <c r="N803" s="117">
        <v>0</v>
      </c>
      <c r="O803" s="117">
        <v>0</v>
      </c>
      <c r="P803" s="117">
        <v>0</v>
      </c>
      <c r="Q803" s="117">
        <v>0</v>
      </c>
      <c r="R803" s="117">
        <v>0</v>
      </c>
      <c r="S803" s="117">
        <v>0</v>
      </c>
      <c r="T803" s="117">
        <v>0</v>
      </c>
      <c r="U803" s="117">
        <v>0</v>
      </c>
      <c r="V803" s="117">
        <v>0</v>
      </c>
      <c r="W803" s="117">
        <v>0</v>
      </c>
      <c r="X803" s="117">
        <v>0</v>
      </c>
      <c r="Y803" s="117">
        <v>0</v>
      </c>
      <c r="Z803" s="117">
        <v>0</v>
      </c>
      <c r="AA803" s="117">
        <v>0</v>
      </c>
    </row>
    <row r="804" spans="1:27" x14ac:dyDescent="0.25">
      <c r="A804" s="117" t="s">
        <v>44</v>
      </c>
      <c r="B804" s="117" t="s">
        <v>8</v>
      </c>
      <c r="C804" s="117" t="s">
        <v>123</v>
      </c>
      <c r="D804" s="117">
        <v>0</v>
      </c>
      <c r="E804" s="117">
        <v>0</v>
      </c>
      <c r="F804" s="117">
        <v>0</v>
      </c>
      <c r="G804" s="117">
        <v>0</v>
      </c>
      <c r="H804" s="117">
        <v>0</v>
      </c>
      <c r="I804" s="117">
        <v>0</v>
      </c>
      <c r="J804" s="117">
        <v>0</v>
      </c>
      <c r="K804" s="117">
        <v>0</v>
      </c>
      <c r="L804" s="117">
        <v>0</v>
      </c>
      <c r="M804" s="117">
        <v>0</v>
      </c>
      <c r="N804" s="117">
        <v>0</v>
      </c>
      <c r="O804" s="117">
        <v>0</v>
      </c>
      <c r="P804" s="117">
        <v>0</v>
      </c>
      <c r="Q804" s="117">
        <v>0</v>
      </c>
      <c r="R804" s="117">
        <v>0</v>
      </c>
      <c r="S804" s="117">
        <v>0</v>
      </c>
      <c r="T804" s="117">
        <v>0</v>
      </c>
      <c r="U804" s="117">
        <v>0</v>
      </c>
      <c r="V804" s="117">
        <v>0</v>
      </c>
      <c r="W804" s="117">
        <v>0</v>
      </c>
      <c r="X804" s="117">
        <v>0</v>
      </c>
      <c r="Y804" s="117">
        <v>0</v>
      </c>
      <c r="Z804" s="117">
        <v>0</v>
      </c>
      <c r="AA804" s="117">
        <v>0</v>
      </c>
    </row>
    <row r="805" spans="1:27" x14ac:dyDescent="0.25">
      <c r="A805" s="117" t="s">
        <v>44</v>
      </c>
      <c r="B805" s="117" t="s">
        <v>8</v>
      </c>
      <c r="C805" s="117" t="s">
        <v>10</v>
      </c>
      <c r="D805" s="117">
        <v>0</v>
      </c>
      <c r="E805" s="117">
        <v>0</v>
      </c>
      <c r="F805" s="117">
        <v>0</v>
      </c>
      <c r="G805" s="117">
        <v>0</v>
      </c>
      <c r="H805" s="117">
        <v>0</v>
      </c>
      <c r="I805" s="117">
        <v>0</v>
      </c>
      <c r="J805" s="117">
        <v>0</v>
      </c>
      <c r="K805" s="117">
        <v>0</v>
      </c>
      <c r="L805" s="117">
        <v>0</v>
      </c>
      <c r="M805" s="117">
        <v>0</v>
      </c>
      <c r="N805" s="117">
        <v>0</v>
      </c>
      <c r="O805" s="117">
        <v>0</v>
      </c>
      <c r="P805" s="117">
        <v>0</v>
      </c>
      <c r="Q805" s="117">
        <v>0</v>
      </c>
      <c r="R805" s="117">
        <v>0</v>
      </c>
      <c r="S805" s="117">
        <v>0</v>
      </c>
      <c r="T805" s="117">
        <v>0</v>
      </c>
      <c r="U805" s="117">
        <v>0</v>
      </c>
      <c r="V805" s="117">
        <v>0</v>
      </c>
      <c r="W805" s="117">
        <v>0</v>
      </c>
      <c r="X805" s="117">
        <v>0</v>
      </c>
      <c r="Y805" s="117">
        <v>0</v>
      </c>
      <c r="Z805" s="117">
        <v>0</v>
      </c>
      <c r="AA805" s="117">
        <v>0</v>
      </c>
    </row>
    <row r="806" spans="1:27" x14ac:dyDescent="0.25">
      <c r="A806" s="117" t="s">
        <v>44</v>
      </c>
      <c r="B806" s="117" t="s">
        <v>8</v>
      </c>
      <c r="C806" s="117" t="s">
        <v>619</v>
      </c>
      <c r="D806" s="117">
        <v>0</v>
      </c>
      <c r="E806" s="117">
        <v>0</v>
      </c>
      <c r="F806" s="117">
        <v>0</v>
      </c>
      <c r="G806" s="117">
        <v>0</v>
      </c>
      <c r="H806" s="117">
        <v>0</v>
      </c>
      <c r="I806" s="117">
        <v>0</v>
      </c>
      <c r="J806" s="117">
        <v>0</v>
      </c>
      <c r="K806" s="117">
        <v>0</v>
      </c>
      <c r="L806" s="117">
        <v>0</v>
      </c>
      <c r="M806" s="117">
        <v>0</v>
      </c>
      <c r="N806" s="117">
        <v>0</v>
      </c>
      <c r="O806" s="117">
        <v>0</v>
      </c>
      <c r="P806" s="117">
        <v>0</v>
      </c>
      <c r="Q806" s="117">
        <v>0</v>
      </c>
      <c r="R806" s="117">
        <v>0</v>
      </c>
      <c r="S806" s="117">
        <v>0</v>
      </c>
      <c r="T806" s="117">
        <v>0</v>
      </c>
      <c r="U806" s="117">
        <v>0</v>
      </c>
      <c r="V806" s="117">
        <v>0</v>
      </c>
      <c r="W806" s="117">
        <v>0</v>
      </c>
      <c r="X806" s="117">
        <v>0</v>
      </c>
      <c r="Y806" s="117">
        <v>0</v>
      </c>
      <c r="Z806" s="117">
        <v>0</v>
      </c>
      <c r="AA806" s="117">
        <v>0</v>
      </c>
    </row>
    <row r="807" spans="1:27" x14ac:dyDescent="0.25">
      <c r="A807" s="117" t="s">
        <v>44</v>
      </c>
      <c r="B807" s="117" t="s">
        <v>8</v>
      </c>
      <c r="C807" s="117" t="s">
        <v>620</v>
      </c>
      <c r="D807" s="117">
        <v>0</v>
      </c>
      <c r="E807" s="117">
        <v>0</v>
      </c>
      <c r="F807" s="117">
        <v>0</v>
      </c>
      <c r="G807" s="117">
        <v>0</v>
      </c>
      <c r="H807" s="117">
        <v>0</v>
      </c>
      <c r="I807" s="117">
        <v>0</v>
      </c>
      <c r="J807" s="117">
        <v>0</v>
      </c>
      <c r="K807" s="117">
        <v>0</v>
      </c>
      <c r="L807" s="117">
        <v>0</v>
      </c>
      <c r="M807" s="117">
        <v>0</v>
      </c>
      <c r="N807" s="117">
        <v>0</v>
      </c>
      <c r="O807" s="117">
        <v>0</v>
      </c>
      <c r="P807" s="117">
        <v>0</v>
      </c>
      <c r="Q807" s="117">
        <v>0</v>
      </c>
      <c r="R807" s="117">
        <v>0</v>
      </c>
      <c r="S807" s="117">
        <v>0</v>
      </c>
      <c r="T807" s="117">
        <v>0</v>
      </c>
      <c r="U807" s="117">
        <v>0</v>
      </c>
      <c r="V807" s="117">
        <v>0</v>
      </c>
      <c r="W807" s="117">
        <v>0</v>
      </c>
      <c r="X807" s="117">
        <v>0</v>
      </c>
      <c r="Y807" s="117">
        <v>0</v>
      </c>
      <c r="Z807" s="117">
        <v>0</v>
      </c>
      <c r="AA807" s="117">
        <v>0</v>
      </c>
    </row>
    <row r="808" spans="1:27" x14ac:dyDescent="0.25">
      <c r="A808" s="117" t="s">
        <v>44</v>
      </c>
      <c r="B808" s="117" t="s">
        <v>8</v>
      </c>
      <c r="C808" s="117" t="s">
        <v>25</v>
      </c>
      <c r="D808" s="117">
        <v>0</v>
      </c>
      <c r="E808" s="117">
        <v>0</v>
      </c>
      <c r="F808" s="117">
        <v>0</v>
      </c>
      <c r="G808" s="117">
        <v>0</v>
      </c>
      <c r="H808" s="117">
        <v>0</v>
      </c>
      <c r="I808" s="117">
        <v>0</v>
      </c>
      <c r="J808" s="117">
        <v>0</v>
      </c>
      <c r="K808" s="117">
        <v>0</v>
      </c>
      <c r="L808" s="117">
        <v>0</v>
      </c>
      <c r="M808" s="117">
        <v>0</v>
      </c>
      <c r="N808" s="117">
        <v>0</v>
      </c>
      <c r="O808" s="117">
        <v>0</v>
      </c>
      <c r="P808" s="117">
        <v>0</v>
      </c>
      <c r="Q808" s="117">
        <v>0</v>
      </c>
      <c r="R808" s="117">
        <v>0</v>
      </c>
      <c r="S808" s="117">
        <v>0</v>
      </c>
      <c r="T808" s="117">
        <v>0</v>
      </c>
      <c r="U808" s="117">
        <v>0</v>
      </c>
      <c r="V808" s="117">
        <v>0</v>
      </c>
      <c r="W808" s="117">
        <v>0</v>
      </c>
      <c r="X808" s="117">
        <v>0</v>
      </c>
      <c r="Y808" s="117">
        <v>0</v>
      </c>
      <c r="Z808" s="117">
        <v>0</v>
      </c>
      <c r="AA808" s="117">
        <v>0</v>
      </c>
    </row>
    <row r="809" spans="1:27" x14ac:dyDescent="0.25">
      <c r="A809" s="117" t="s">
        <v>44</v>
      </c>
      <c r="B809" s="117" t="s">
        <v>8</v>
      </c>
      <c r="C809" s="117" t="s">
        <v>615</v>
      </c>
      <c r="D809" s="117">
        <v>0</v>
      </c>
      <c r="E809" s="117">
        <v>0</v>
      </c>
      <c r="F809" s="117">
        <v>0</v>
      </c>
      <c r="G809" s="117">
        <v>0</v>
      </c>
      <c r="H809" s="117">
        <v>0</v>
      </c>
      <c r="I809" s="117">
        <v>0</v>
      </c>
      <c r="J809" s="117">
        <v>0</v>
      </c>
      <c r="K809" s="117">
        <v>0</v>
      </c>
      <c r="L809" s="117">
        <v>0</v>
      </c>
      <c r="M809" s="117">
        <v>0</v>
      </c>
      <c r="N809" s="117">
        <v>0</v>
      </c>
      <c r="O809" s="117">
        <v>0</v>
      </c>
      <c r="P809" s="117">
        <v>0</v>
      </c>
      <c r="Q809" s="117">
        <v>0</v>
      </c>
      <c r="R809" s="117">
        <v>0</v>
      </c>
      <c r="S809" s="117">
        <v>0</v>
      </c>
      <c r="T809" s="117">
        <v>0</v>
      </c>
      <c r="U809" s="117">
        <v>0</v>
      </c>
      <c r="V809" s="117">
        <v>0</v>
      </c>
      <c r="W809" s="117">
        <v>0</v>
      </c>
      <c r="X809" s="117">
        <v>0</v>
      </c>
      <c r="Y809" s="117">
        <v>0</v>
      </c>
      <c r="Z809" s="117">
        <v>0</v>
      </c>
      <c r="AA809" s="117">
        <v>0</v>
      </c>
    </row>
    <row r="810" spans="1:27" x14ac:dyDescent="0.25">
      <c r="A810" s="117" t="s">
        <v>44</v>
      </c>
      <c r="B810" s="117" t="s">
        <v>612</v>
      </c>
      <c r="C810" s="117" t="s">
        <v>12</v>
      </c>
      <c r="D810" s="117">
        <v>0</v>
      </c>
      <c r="E810" s="117">
        <v>0</v>
      </c>
      <c r="F810" s="117">
        <v>0</v>
      </c>
      <c r="G810" s="117">
        <v>0</v>
      </c>
      <c r="H810" s="117">
        <v>0</v>
      </c>
      <c r="I810" s="117">
        <v>0</v>
      </c>
      <c r="J810" s="117">
        <v>0</v>
      </c>
      <c r="K810" s="117">
        <v>0</v>
      </c>
      <c r="L810" s="117">
        <v>0</v>
      </c>
      <c r="M810" s="117">
        <v>0</v>
      </c>
      <c r="N810" s="117">
        <v>0</v>
      </c>
      <c r="O810" s="117">
        <v>0</v>
      </c>
      <c r="P810" s="117">
        <v>0</v>
      </c>
      <c r="Q810" s="117">
        <v>0</v>
      </c>
      <c r="R810" s="117">
        <v>0</v>
      </c>
      <c r="S810" s="117">
        <v>0</v>
      </c>
      <c r="T810" s="117">
        <v>0</v>
      </c>
      <c r="U810" s="117">
        <v>0</v>
      </c>
      <c r="V810" s="117">
        <v>0</v>
      </c>
      <c r="W810" s="117">
        <v>0</v>
      </c>
      <c r="X810" s="117">
        <v>0</v>
      </c>
      <c r="Y810" s="117">
        <v>0</v>
      </c>
      <c r="Z810" s="117">
        <v>0</v>
      </c>
      <c r="AA810" s="117">
        <v>0</v>
      </c>
    </row>
    <row r="811" spans="1:27" x14ac:dyDescent="0.25">
      <c r="A811" s="117" t="s">
        <v>44</v>
      </c>
      <c r="B811" s="117" t="s">
        <v>612</v>
      </c>
      <c r="C811" s="117" t="s">
        <v>612</v>
      </c>
      <c r="D811" s="117">
        <v>0</v>
      </c>
      <c r="E811" s="117">
        <v>0</v>
      </c>
      <c r="F811" s="117">
        <v>0</v>
      </c>
      <c r="G811" s="117">
        <v>0</v>
      </c>
      <c r="H811" s="117">
        <v>0</v>
      </c>
      <c r="I811" s="117">
        <v>0</v>
      </c>
      <c r="J811" s="117">
        <v>0</v>
      </c>
      <c r="K811" s="117">
        <v>0</v>
      </c>
      <c r="L811" s="117">
        <v>0</v>
      </c>
      <c r="M811" s="117">
        <v>0</v>
      </c>
      <c r="N811" s="117">
        <v>0</v>
      </c>
      <c r="O811" s="117">
        <v>0</v>
      </c>
      <c r="P811" s="117">
        <v>0</v>
      </c>
      <c r="Q811" s="117">
        <v>0</v>
      </c>
      <c r="R811" s="117">
        <v>0</v>
      </c>
      <c r="S811" s="117">
        <v>0</v>
      </c>
      <c r="T811" s="117">
        <v>0</v>
      </c>
      <c r="U811" s="117">
        <v>0</v>
      </c>
      <c r="V811" s="117">
        <v>0</v>
      </c>
      <c r="W811" s="117">
        <v>0</v>
      </c>
      <c r="X811" s="117">
        <v>0</v>
      </c>
      <c r="Y811" s="117">
        <v>0</v>
      </c>
      <c r="Z811" s="117">
        <v>0</v>
      </c>
      <c r="AA811" s="117">
        <v>0</v>
      </c>
    </row>
    <row r="812" spans="1:27" x14ac:dyDescent="0.25">
      <c r="A812" s="117" t="s">
        <v>44</v>
      </c>
      <c r="B812" s="117" t="s">
        <v>612</v>
      </c>
      <c r="C812" s="117" t="s">
        <v>611</v>
      </c>
      <c r="D812" s="117">
        <v>0</v>
      </c>
      <c r="E812" s="117">
        <v>0</v>
      </c>
      <c r="F812" s="117">
        <v>0</v>
      </c>
      <c r="G812" s="117">
        <v>0</v>
      </c>
      <c r="H812" s="117">
        <v>0</v>
      </c>
      <c r="I812" s="117">
        <v>0</v>
      </c>
      <c r="J812" s="117">
        <v>0</v>
      </c>
      <c r="K812" s="117">
        <v>0</v>
      </c>
      <c r="L812" s="117">
        <v>0</v>
      </c>
      <c r="M812" s="117">
        <v>0</v>
      </c>
      <c r="N812" s="117">
        <v>0</v>
      </c>
      <c r="O812" s="117">
        <v>0</v>
      </c>
      <c r="P812" s="117">
        <v>0</v>
      </c>
      <c r="Q812" s="117">
        <v>0</v>
      </c>
      <c r="R812" s="117">
        <v>0</v>
      </c>
      <c r="S812" s="117">
        <v>0</v>
      </c>
      <c r="T812" s="117">
        <v>0</v>
      </c>
      <c r="U812" s="117">
        <v>0</v>
      </c>
      <c r="V812" s="117">
        <v>0</v>
      </c>
      <c r="W812" s="117">
        <v>0</v>
      </c>
      <c r="X812" s="117">
        <v>0</v>
      </c>
      <c r="Y812" s="117">
        <v>0</v>
      </c>
      <c r="Z812" s="117">
        <v>0</v>
      </c>
      <c r="AA812" s="117">
        <v>0</v>
      </c>
    </row>
    <row r="813" spans="1:27" x14ac:dyDescent="0.25">
      <c r="A813" s="117" t="s">
        <v>44</v>
      </c>
      <c r="B813" s="117" t="s">
        <v>612</v>
      </c>
      <c r="C813" s="117" t="s">
        <v>8</v>
      </c>
      <c r="D813" s="117">
        <v>0</v>
      </c>
      <c r="E813" s="117">
        <v>0</v>
      </c>
      <c r="F813" s="117">
        <v>0</v>
      </c>
      <c r="G813" s="117">
        <v>0</v>
      </c>
      <c r="H813" s="117">
        <v>0</v>
      </c>
      <c r="I813" s="117">
        <v>0</v>
      </c>
      <c r="J813" s="117">
        <v>0</v>
      </c>
      <c r="K813" s="117">
        <v>0</v>
      </c>
      <c r="L813" s="117">
        <v>0</v>
      </c>
      <c r="M813" s="117">
        <v>0</v>
      </c>
      <c r="N813" s="117">
        <v>0</v>
      </c>
      <c r="O813" s="117">
        <v>0</v>
      </c>
      <c r="P813" s="117">
        <v>0</v>
      </c>
      <c r="Q813" s="117">
        <v>0</v>
      </c>
      <c r="R813" s="117">
        <v>0</v>
      </c>
      <c r="S813" s="117">
        <v>0</v>
      </c>
      <c r="T813" s="117">
        <v>0</v>
      </c>
      <c r="U813" s="117">
        <v>0</v>
      </c>
      <c r="V813" s="117">
        <v>0</v>
      </c>
      <c r="W813" s="117">
        <v>0</v>
      </c>
      <c r="X813" s="117">
        <v>0</v>
      </c>
      <c r="Y813" s="117">
        <v>0</v>
      </c>
      <c r="Z813" s="117">
        <v>0</v>
      </c>
      <c r="AA813" s="117">
        <v>0</v>
      </c>
    </row>
    <row r="814" spans="1:27" x14ac:dyDescent="0.25">
      <c r="A814" s="117" t="s">
        <v>44</v>
      </c>
      <c r="B814" s="117" t="s">
        <v>612</v>
      </c>
      <c r="C814" s="117" t="s">
        <v>618</v>
      </c>
      <c r="D814" s="117">
        <v>0</v>
      </c>
      <c r="E814" s="117">
        <v>0</v>
      </c>
      <c r="F814" s="117">
        <v>0</v>
      </c>
      <c r="G814" s="117">
        <v>0</v>
      </c>
      <c r="H814" s="117">
        <v>0</v>
      </c>
      <c r="I814" s="117">
        <v>0</v>
      </c>
      <c r="J814" s="117">
        <v>0</v>
      </c>
      <c r="K814" s="117">
        <v>0</v>
      </c>
      <c r="L814" s="117">
        <v>0</v>
      </c>
      <c r="M814" s="117">
        <v>0</v>
      </c>
      <c r="N814" s="117">
        <v>0</v>
      </c>
      <c r="O814" s="117">
        <v>0</v>
      </c>
      <c r="P814" s="117">
        <v>0</v>
      </c>
      <c r="Q814" s="117">
        <v>0</v>
      </c>
      <c r="R814" s="117">
        <v>0</v>
      </c>
      <c r="S814" s="117">
        <v>0</v>
      </c>
      <c r="T814" s="117">
        <v>0</v>
      </c>
      <c r="U814" s="117">
        <v>0</v>
      </c>
      <c r="V814" s="117">
        <v>0</v>
      </c>
      <c r="W814" s="117">
        <v>0</v>
      </c>
      <c r="X814" s="117">
        <v>0</v>
      </c>
      <c r="Y814" s="117">
        <v>0</v>
      </c>
      <c r="Z814" s="117">
        <v>0</v>
      </c>
      <c r="AA814" s="117">
        <v>0</v>
      </c>
    </row>
    <row r="815" spans="1:27" x14ac:dyDescent="0.25">
      <c r="A815" s="117" t="s">
        <v>44</v>
      </c>
      <c r="B815" s="117" t="s">
        <v>612</v>
      </c>
      <c r="C815" s="117" t="s">
        <v>123</v>
      </c>
      <c r="D815" s="117">
        <v>0</v>
      </c>
      <c r="E815" s="117">
        <v>0</v>
      </c>
      <c r="F815" s="117">
        <v>0</v>
      </c>
      <c r="G815" s="117">
        <v>0</v>
      </c>
      <c r="H815" s="117">
        <v>0</v>
      </c>
      <c r="I815" s="117">
        <v>0</v>
      </c>
      <c r="J815" s="117">
        <v>0</v>
      </c>
      <c r="K815" s="117">
        <v>0</v>
      </c>
      <c r="L815" s="117">
        <v>0</v>
      </c>
      <c r="M815" s="117">
        <v>0</v>
      </c>
      <c r="N815" s="117">
        <v>0</v>
      </c>
      <c r="O815" s="117">
        <v>0</v>
      </c>
      <c r="P815" s="117">
        <v>0</v>
      </c>
      <c r="Q815" s="117">
        <v>0</v>
      </c>
      <c r="R815" s="117">
        <v>0</v>
      </c>
      <c r="S815" s="117">
        <v>0</v>
      </c>
      <c r="T815" s="117">
        <v>0</v>
      </c>
      <c r="U815" s="117">
        <v>0</v>
      </c>
      <c r="V815" s="117">
        <v>0</v>
      </c>
      <c r="W815" s="117">
        <v>0</v>
      </c>
      <c r="X815" s="117">
        <v>0</v>
      </c>
      <c r="Y815" s="117">
        <v>0</v>
      </c>
      <c r="Z815" s="117">
        <v>0</v>
      </c>
      <c r="AA815" s="117">
        <v>0</v>
      </c>
    </row>
    <row r="816" spans="1:27" x14ac:dyDescent="0.25">
      <c r="A816" s="117" t="s">
        <v>44</v>
      </c>
      <c r="B816" s="117" t="s">
        <v>612</v>
      </c>
      <c r="C816" s="117" t="s">
        <v>10</v>
      </c>
      <c r="D816" s="117">
        <v>0</v>
      </c>
      <c r="E816" s="117">
        <v>0</v>
      </c>
      <c r="F816" s="117">
        <v>0</v>
      </c>
      <c r="G816" s="117">
        <v>0</v>
      </c>
      <c r="H816" s="117">
        <v>0</v>
      </c>
      <c r="I816" s="117">
        <v>0</v>
      </c>
      <c r="J816" s="117">
        <v>0</v>
      </c>
      <c r="K816" s="117">
        <v>0</v>
      </c>
      <c r="L816" s="117">
        <v>0</v>
      </c>
      <c r="M816" s="117">
        <v>0</v>
      </c>
      <c r="N816" s="117">
        <v>0</v>
      </c>
      <c r="O816" s="117">
        <v>0</v>
      </c>
      <c r="P816" s="117">
        <v>0</v>
      </c>
      <c r="Q816" s="117">
        <v>0</v>
      </c>
      <c r="R816" s="117">
        <v>0</v>
      </c>
      <c r="S816" s="117">
        <v>0</v>
      </c>
      <c r="T816" s="117">
        <v>0</v>
      </c>
      <c r="U816" s="117">
        <v>0</v>
      </c>
      <c r="V816" s="117">
        <v>0</v>
      </c>
      <c r="W816" s="117">
        <v>0</v>
      </c>
      <c r="X816" s="117">
        <v>0</v>
      </c>
      <c r="Y816" s="117">
        <v>0</v>
      </c>
      <c r="Z816" s="117">
        <v>0</v>
      </c>
      <c r="AA816" s="117">
        <v>0</v>
      </c>
    </row>
    <row r="817" spans="1:27" x14ac:dyDescent="0.25">
      <c r="A817" s="117" t="s">
        <v>44</v>
      </c>
      <c r="B817" s="117" t="s">
        <v>612</v>
      </c>
      <c r="C817" s="117" t="s">
        <v>619</v>
      </c>
      <c r="D817" s="117">
        <v>0</v>
      </c>
      <c r="E817" s="117">
        <v>0</v>
      </c>
      <c r="F817" s="117">
        <v>0</v>
      </c>
      <c r="G817" s="117">
        <v>0</v>
      </c>
      <c r="H817" s="117">
        <v>0</v>
      </c>
      <c r="I817" s="117">
        <v>0</v>
      </c>
      <c r="J817" s="117">
        <v>0</v>
      </c>
      <c r="K817" s="117">
        <v>0</v>
      </c>
      <c r="L817" s="117">
        <v>0</v>
      </c>
      <c r="M817" s="117">
        <v>0</v>
      </c>
      <c r="N817" s="117">
        <v>0</v>
      </c>
      <c r="O817" s="117">
        <v>0</v>
      </c>
      <c r="P817" s="117">
        <v>0</v>
      </c>
      <c r="Q817" s="117">
        <v>0</v>
      </c>
      <c r="R817" s="117">
        <v>0</v>
      </c>
      <c r="S817" s="117">
        <v>0</v>
      </c>
      <c r="T817" s="117">
        <v>0</v>
      </c>
      <c r="U817" s="117">
        <v>0</v>
      </c>
      <c r="V817" s="117">
        <v>0</v>
      </c>
      <c r="W817" s="117">
        <v>0</v>
      </c>
      <c r="X817" s="117">
        <v>0</v>
      </c>
      <c r="Y817" s="117">
        <v>0</v>
      </c>
      <c r="Z817" s="117">
        <v>0</v>
      </c>
      <c r="AA817" s="117">
        <v>0</v>
      </c>
    </row>
    <row r="818" spans="1:27" x14ac:dyDescent="0.25">
      <c r="A818" s="117" t="s">
        <v>44</v>
      </c>
      <c r="B818" s="117" t="s">
        <v>612</v>
      </c>
      <c r="C818" s="117" t="s">
        <v>620</v>
      </c>
      <c r="D818" s="117">
        <v>0</v>
      </c>
      <c r="E818" s="117">
        <v>0</v>
      </c>
      <c r="F818" s="117">
        <v>0</v>
      </c>
      <c r="G818" s="117">
        <v>0</v>
      </c>
      <c r="H818" s="117">
        <v>0</v>
      </c>
      <c r="I818" s="117">
        <v>0</v>
      </c>
      <c r="J818" s="117">
        <v>0</v>
      </c>
      <c r="K818" s="117">
        <v>0</v>
      </c>
      <c r="L818" s="117">
        <v>0</v>
      </c>
      <c r="M818" s="117">
        <v>0</v>
      </c>
      <c r="N818" s="117">
        <v>0</v>
      </c>
      <c r="O818" s="117">
        <v>0</v>
      </c>
      <c r="P818" s="117">
        <v>0</v>
      </c>
      <c r="Q818" s="117">
        <v>0</v>
      </c>
      <c r="R818" s="117">
        <v>0</v>
      </c>
      <c r="S818" s="117">
        <v>0</v>
      </c>
      <c r="T818" s="117">
        <v>0</v>
      </c>
      <c r="U818" s="117">
        <v>0</v>
      </c>
      <c r="V818" s="117">
        <v>0</v>
      </c>
      <c r="W818" s="117">
        <v>0</v>
      </c>
      <c r="X818" s="117">
        <v>0</v>
      </c>
      <c r="Y818" s="117">
        <v>0</v>
      </c>
      <c r="Z818" s="117">
        <v>0</v>
      </c>
      <c r="AA818" s="117">
        <v>0</v>
      </c>
    </row>
    <row r="819" spans="1:27" x14ac:dyDescent="0.25">
      <c r="A819" s="117" t="s">
        <v>44</v>
      </c>
      <c r="B819" s="117" t="s">
        <v>612</v>
      </c>
      <c r="C819" s="117" t="s">
        <v>25</v>
      </c>
      <c r="D819" s="117">
        <v>0</v>
      </c>
      <c r="E819" s="117">
        <v>0</v>
      </c>
      <c r="F819" s="117">
        <v>0</v>
      </c>
      <c r="G819" s="117">
        <v>0</v>
      </c>
      <c r="H819" s="117">
        <v>0</v>
      </c>
      <c r="I819" s="117">
        <v>0</v>
      </c>
      <c r="J819" s="117">
        <v>0</v>
      </c>
      <c r="K819" s="117">
        <v>0</v>
      </c>
      <c r="L819" s="117">
        <v>0</v>
      </c>
      <c r="M819" s="117">
        <v>0</v>
      </c>
      <c r="N819" s="117">
        <v>0</v>
      </c>
      <c r="O819" s="117">
        <v>0</v>
      </c>
      <c r="P819" s="117">
        <v>0</v>
      </c>
      <c r="Q819" s="117">
        <v>0</v>
      </c>
      <c r="R819" s="117">
        <v>0</v>
      </c>
      <c r="S819" s="117">
        <v>0</v>
      </c>
      <c r="T819" s="117">
        <v>0</v>
      </c>
      <c r="U819" s="117">
        <v>0</v>
      </c>
      <c r="V819" s="117">
        <v>0</v>
      </c>
      <c r="W819" s="117">
        <v>0</v>
      </c>
      <c r="X819" s="117">
        <v>0</v>
      </c>
      <c r="Y819" s="117">
        <v>0</v>
      </c>
      <c r="Z819" s="117">
        <v>0</v>
      </c>
      <c r="AA819" s="117">
        <v>0</v>
      </c>
    </row>
    <row r="820" spans="1:27" x14ac:dyDescent="0.25">
      <c r="A820" s="117" t="s">
        <v>44</v>
      </c>
      <c r="B820" s="117" t="s">
        <v>612</v>
      </c>
      <c r="C820" s="117" t="s">
        <v>615</v>
      </c>
      <c r="D820" s="117">
        <v>0</v>
      </c>
      <c r="E820" s="117">
        <v>0</v>
      </c>
      <c r="F820" s="117">
        <v>0</v>
      </c>
      <c r="G820" s="117">
        <v>0</v>
      </c>
      <c r="H820" s="117">
        <v>0</v>
      </c>
      <c r="I820" s="117">
        <v>0</v>
      </c>
      <c r="J820" s="117">
        <v>0</v>
      </c>
      <c r="K820" s="117">
        <v>0</v>
      </c>
      <c r="L820" s="117">
        <v>0</v>
      </c>
      <c r="M820" s="117">
        <v>0</v>
      </c>
      <c r="N820" s="117">
        <v>0</v>
      </c>
      <c r="O820" s="117">
        <v>0</v>
      </c>
      <c r="P820" s="117">
        <v>0</v>
      </c>
      <c r="Q820" s="117">
        <v>0</v>
      </c>
      <c r="R820" s="117">
        <v>0</v>
      </c>
      <c r="S820" s="117">
        <v>0</v>
      </c>
      <c r="T820" s="117">
        <v>0</v>
      </c>
      <c r="U820" s="117">
        <v>0</v>
      </c>
      <c r="V820" s="117">
        <v>0</v>
      </c>
      <c r="W820" s="117">
        <v>0</v>
      </c>
      <c r="X820" s="117">
        <v>0</v>
      </c>
      <c r="Y820" s="117">
        <v>0</v>
      </c>
      <c r="Z820" s="117">
        <v>0</v>
      </c>
      <c r="AA820" s="117">
        <v>0</v>
      </c>
    </row>
    <row r="821" spans="1:27" x14ac:dyDescent="0.25">
      <c r="A821" s="117" t="s">
        <v>44</v>
      </c>
      <c r="B821" s="117" t="s">
        <v>12</v>
      </c>
      <c r="C821" s="117" t="s">
        <v>12</v>
      </c>
      <c r="D821" s="117">
        <v>0</v>
      </c>
      <c r="E821" s="117">
        <v>0</v>
      </c>
      <c r="F821" s="117">
        <v>0</v>
      </c>
      <c r="G821" s="117">
        <v>0</v>
      </c>
      <c r="H821" s="117">
        <v>0</v>
      </c>
      <c r="I821" s="117">
        <v>0</v>
      </c>
      <c r="J821" s="117">
        <v>0</v>
      </c>
      <c r="K821" s="117">
        <v>0</v>
      </c>
      <c r="L821" s="117">
        <v>0</v>
      </c>
      <c r="M821" s="117">
        <v>0</v>
      </c>
      <c r="N821" s="117">
        <v>0</v>
      </c>
      <c r="O821" s="117">
        <v>0</v>
      </c>
      <c r="P821" s="117">
        <v>0</v>
      </c>
      <c r="Q821" s="117">
        <v>0</v>
      </c>
      <c r="R821" s="117">
        <v>0</v>
      </c>
      <c r="S821" s="117">
        <v>0</v>
      </c>
      <c r="T821" s="117">
        <v>0</v>
      </c>
      <c r="U821" s="117">
        <v>0</v>
      </c>
      <c r="V821" s="117">
        <v>0</v>
      </c>
      <c r="W821" s="117">
        <v>0</v>
      </c>
      <c r="X821" s="117">
        <v>0</v>
      </c>
      <c r="Y821" s="117">
        <v>0</v>
      </c>
      <c r="Z821" s="117">
        <v>0</v>
      </c>
      <c r="AA821" s="117">
        <v>0</v>
      </c>
    </row>
    <row r="822" spans="1:27" x14ac:dyDescent="0.25">
      <c r="A822" s="117" t="s">
        <v>44</v>
      </c>
      <c r="B822" s="117" t="s">
        <v>12</v>
      </c>
      <c r="C822" s="117" t="s">
        <v>612</v>
      </c>
      <c r="D822" s="117">
        <v>0</v>
      </c>
      <c r="E822" s="117">
        <v>0</v>
      </c>
      <c r="F822" s="117">
        <v>0</v>
      </c>
      <c r="G822" s="117">
        <v>0</v>
      </c>
      <c r="H822" s="117">
        <v>0</v>
      </c>
      <c r="I822" s="117">
        <v>0</v>
      </c>
      <c r="J822" s="117">
        <v>0</v>
      </c>
      <c r="K822" s="117">
        <v>0</v>
      </c>
      <c r="L822" s="117">
        <v>0</v>
      </c>
      <c r="M822" s="117">
        <v>0</v>
      </c>
      <c r="N822" s="117">
        <v>0</v>
      </c>
      <c r="O822" s="117">
        <v>0</v>
      </c>
      <c r="P822" s="117">
        <v>0</v>
      </c>
      <c r="Q822" s="117">
        <v>0</v>
      </c>
      <c r="R822" s="117">
        <v>0</v>
      </c>
      <c r="S822" s="117">
        <v>0</v>
      </c>
      <c r="T822" s="117">
        <v>0</v>
      </c>
      <c r="U822" s="117">
        <v>0</v>
      </c>
      <c r="V822" s="117">
        <v>0</v>
      </c>
      <c r="W822" s="117">
        <v>0</v>
      </c>
      <c r="X822" s="117">
        <v>0</v>
      </c>
      <c r="Y822" s="117">
        <v>0</v>
      </c>
      <c r="Z822" s="117">
        <v>0</v>
      </c>
      <c r="AA822" s="117">
        <v>0</v>
      </c>
    </row>
    <row r="823" spans="1:27" x14ac:dyDescent="0.25">
      <c r="A823" s="117" t="s">
        <v>44</v>
      </c>
      <c r="B823" s="117" t="s">
        <v>12</v>
      </c>
      <c r="C823" s="117" t="s">
        <v>611</v>
      </c>
      <c r="D823" s="117">
        <v>0</v>
      </c>
      <c r="E823" s="117">
        <v>0</v>
      </c>
      <c r="F823" s="117">
        <v>0</v>
      </c>
      <c r="G823" s="117">
        <v>0</v>
      </c>
      <c r="H823" s="117">
        <v>0</v>
      </c>
      <c r="I823" s="117">
        <v>0</v>
      </c>
      <c r="J823" s="117">
        <v>0</v>
      </c>
      <c r="K823" s="117">
        <v>0</v>
      </c>
      <c r="L823" s="117">
        <v>0</v>
      </c>
      <c r="M823" s="117">
        <v>0</v>
      </c>
      <c r="N823" s="117">
        <v>0</v>
      </c>
      <c r="O823" s="117">
        <v>0</v>
      </c>
      <c r="P823" s="117">
        <v>0</v>
      </c>
      <c r="Q823" s="117">
        <v>0</v>
      </c>
      <c r="R823" s="117">
        <v>0</v>
      </c>
      <c r="S823" s="117">
        <v>0</v>
      </c>
      <c r="T823" s="117">
        <v>0</v>
      </c>
      <c r="U823" s="117">
        <v>0</v>
      </c>
      <c r="V823" s="117">
        <v>0</v>
      </c>
      <c r="W823" s="117">
        <v>0</v>
      </c>
      <c r="X823" s="117">
        <v>0</v>
      </c>
      <c r="Y823" s="117">
        <v>0</v>
      </c>
      <c r="Z823" s="117">
        <v>0</v>
      </c>
      <c r="AA823" s="117">
        <v>0</v>
      </c>
    </row>
    <row r="824" spans="1:27" x14ac:dyDescent="0.25">
      <c r="A824" s="117" t="s">
        <v>44</v>
      </c>
      <c r="B824" s="117" t="s">
        <v>12</v>
      </c>
      <c r="C824" s="117" t="s">
        <v>8</v>
      </c>
      <c r="D824" s="117">
        <v>0</v>
      </c>
      <c r="E824" s="117">
        <v>0</v>
      </c>
      <c r="F824" s="117">
        <v>0</v>
      </c>
      <c r="G824" s="117">
        <v>0</v>
      </c>
      <c r="H824" s="117">
        <v>0</v>
      </c>
      <c r="I824" s="117">
        <v>0</v>
      </c>
      <c r="J824" s="117">
        <v>0</v>
      </c>
      <c r="K824" s="117">
        <v>0</v>
      </c>
      <c r="L824" s="117">
        <v>0</v>
      </c>
      <c r="M824" s="117">
        <v>0</v>
      </c>
      <c r="N824" s="117">
        <v>0</v>
      </c>
      <c r="O824" s="117">
        <v>0</v>
      </c>
      <c r="P824" s="117">
        <v>0</v>
      </c>
      <c r="Q824" s="117">
        <v>0</v>
      </c>
      <c r="R824" s="117">
        <v>0</v>
      </c>
      <c r="S824" s="117">
        <v>0</v>
      </c>
      <c r="T824" s="117">
        <v>0</v>
      </c>
      <c r="U824" s="117">
        <v>0</v>
      </c>
      <c r="V824" s="117">
        <v>0</v>
      </c>
      <c r="W824" s="117">
        <v>0</v>
      </c>
      <c r="X824" s="117">
        <v>0</v>
      </c>
      <c r="Y824" s="117">
        <v>0</v>
      </c>
      <c r="Z824" s="117">
        <v>0</v>
      </c>
      <c r="AA824" s="117">
        <v>0</v>
      </c>
    </row>
    <row r="825" spans="1:27" x14ac:dyDescent="0.25">
      <c r="A825" s="117" t="s">
        <v>44</v>
      </c>
      <c r="B825" s="117" t="s">
        <v>12</v>
      </c>
      <c r="C825" s="117" t="s">
        <v>618</v>
      </c>
      <c r="D825" s="117">
        <v>0</v>
      </c>
      <c r="E825" s="117">
        <v>0</v>
      </c>
      <c r="F825" s="117">
        <v>0</v>
      </c>
      <c r="G825" s="117">
        <v>0</v>
      </c>
      <c r="H825" s="117">
        <v>0</v>
      </c>
      <c r="I825" s="117">
        <v>0</v>
      </c>
      <c r="J825" s="117">
        <v>0</v>
      </c>
      <c r="K825" s="117">
        <v>0</v>
      </c>
      <c r="L825" s="117">
        <v>0</v>
      </c>
      <c r="M825" s="117">
        <v>0</v>
      </c>
      <c r="N825" s="117">
        <v>0</v>
      </c>
      <c r="O825" s="117">
        <v>0</v>
      </c>
      <c r="P825" s="117">
        <v>0</v>
      </c>
      <c r="Q825" s="117">
        <v>0</v>
      </c>
      <c r="R825" s="117">
        <v>0</v>
      </c>
      <c r="S825" s="117">
        <v>0</v>
      </c>
      <c r="T825" s="117">
        <v>0</v>
      </c>
      <c r="U825" s="117">
        <v>0</v>
      </c>
      <c r="V825" s="117">
        <v>0</v>
      </c>
      <c r="W825" s="117">
        <v>0</v>
      </c>
      <c r="X825" s="117">
        <v>0</v>
      </c>
      <c r="Y825" s="117">
        <v>0</v>
      </c>
      <c r="Z825" s="117">
        <v>0</v>
      </c>
      <c r="AA825" s="117">
        <v>0</v>
      </c>
    </row>
    <row r="826" spans="1:27" x14ac:dyDescent="0.25">
      <c r="A826" s="117" t="s">
        <v>44</v>
      </c>
      <c r="B826" s="117" t="s">
        <v>12</v>
      </c>
      <c r="C826" s="117" t="s">
        <v>123</v>
      </c>
      <c r="D826" s="117">
        <v>0</v>
      </c>
      <c r="E826" s="117">
        <v>0</v>
      </c>
      <c r="F826" s="117">
        <v>0</v>
      </c>
      <c r="G826" s="117">
        <v>0</v>
      </c>
      <c r="H826" s="117">
        <v>0</v>
      </c>
      <c r="I826" s="117">
        <v>0</v>
      </c>
      <c r="J826" s="117">
        <v>0</v>
      </c>
      <c r="K826" s="117">
        <v>0</v>
      </c>
      <c r="L826" s="117">
        <v>0</v>
      </c>
      <c r="M826" s="117">
        <v>0</v>
      </c>
      <c r="N826" s="117">
        <v>0</v>
      </c>
      <c r="O826" s="117">
        <v>0</v>
      </c>
      <c r="P826" s="117">
        <v>0</v>
      </c>
      <c r="Q826" s="117">
        <v>0</v>
      </c>
      <c r="R826" s="117">
        <v>0</v>
      </c>
      <c r="S826" s="117">
        <v>0</v>
      </c>
      <c r="T826" s="117">
        <v>0</v>
      </c>
      <c r="U826" s="117">
        <v>0</v>
      </c>
      <c r="V826" s="117">
        <v>0</v>
      </c>
      <c r="W826" s="117">
        <v>0</v>
      </c>
      <c r="X826" s="117">
        <v>0</v>
      </c>
      <c r="Y826" s="117">
        <v>0</v>
      </c>
      <c r="Z826" s="117">
        <v>0</v>
      </c>
      <c r="AA826" s="117">
        <v>0</v>
      </c>
    </row>
    <row r="827" spans="1:27" x14ac:dyDescent="0.25">
      <c r="A827" s="117" t="s">
        <v>44</v>
      </c>
      <c r="B827" s="117" t="s">
        <v>12</v>
      </c>
      <c r="C827" s="117" t="s">
        <v>10</v>
      </c>
      <c r="D827" s="117">
        <v>0</v>
      </c>
      <c r="E827" s="117">
        <v>0</v>
      </c>
      <c r="F827" s="117">
        <v>0</v>
      </c>
      <c r="G827" s="117">
        <v>0</v>
      </c>
      <c r="H827" s="117">
        <v>0</v>
      </c>
      <c r="I827" s="117">
        <v>0</v>
      </c>
      <c r="J827" s="117">
        <v>0</v>
      </c>
      <c r="K827" s="117">
        <v>0</v>
      </c>
      <c r="L827" s="117">
        <v>0</v>
      </c>
      <c r="M827" s="117">
        <v>0</v>
      </c>
      <c r="N827" s="117">
        <v>0</v>
      </c>
      <c r="O827" s="117">
        <v>0</v>
      </c>
      <c r="P827" s="117">
        <v>0</v>
      </c>
      <c r="Q827" s="117">
        <v>0</v>
      </c>
      <c r="R827" s="117">
        <v>0</v>
      </c>
      <c r="S827" s="117">
        <v>0</v>
      </c>
      <c r="T827" s="117">
        <v>0</v>
      </c>
      <c r="U827" s="117">
        <v>0</v>
      </c>
      <c r="V827" s="117">
        <v>0</v>
      </c>
      <c r="W827" s="117">
        <v>0</v>
      </c>
      <c r="X827" s="117">
        <v>0</v>
      </c>
      <c r="Y827" s="117">
        <v>0</v>
      </c>
      <c r="Z827" s="117">
        <v>0</v>
      </c>
      <c r="AA827" s="117">
        <v>0</v>
      </c>
    </row>
    <row r="828" spans="1:27" x14ac:dyDescent="0.25">
      <c r="A828" s="117" t="s">
        <v>44</v>
      </c>
      <c r="B828" s="117" t="s">
        <v>12</v>
      </c>
      <c r="C828" s="117" t="s">
        <v>619</v>
      </c>
      <c r="D828" s="117">
        <v>0</v>
      </c>
      <c r="E828" s="117">
        <v>0</v>
      </c>
      <c r="F828" s="117">
        <v>0</v>
      </c>
      <c r="G828" s="117">
        <v>0</v>
      </c>
      <c r="H828" s="117">
        <v>0</v>
      </c>
      <c r="I828" s="117">
        <v>0</v>
      </c>
      <c r="J828" s="117">
        <v>0</v>
      </c>
      <c r="K828" s="117">
        <v>0</v>
      </c>
      <c r="L828" s="117">
        <v>0</v>
      </c>
      <c r="M828" s="117">
        <v>0</v>
      </c>
      <c r="N828" s="117">
        <v>0</v>
      </c>
      <c r="O828" s="117">
        <v>0</v>
      </c>
      <c r="P828" s="117">
        <v>0</v>
      </c>
      <c r="Q828" s="117">
        <v>0</v>
      </c>
      <c r="R828" s="117">
        <v>0</v>
      </c>
      <c r="S828" s="117">
        <v>0</v>
      </c>
      <c r="T828" s="117">
        <v>0</v>
      </c>
      <c r="U828" s="117">
        <v>0</v>
      </c>
      <c r="V828" s="117">
        <v>0</v>
      </c>
      <c r="W828" s="117">
        <v>0</v>
      </c>
      <c r="X828" s="117">
        <v>0</v>
      </c>
      <c r="Y828" s="117">
        <v>0</v>
      </c>
      <c r="Z828" s="117">
        <v>0</v>
      </c>
      <c r="AA828" s="117">
        <v>0</v>
      </c>
    </row>
    <row r="829" spans="1:27" x14ac:dyDescent="0.25">
      <c r="A829" s="117" t="s">
        <v>44</v>
      </c>
      <c r="B829" s="117" t="s">
        <v>12</v>
      </c>
      <c r="C829" s="117" t="s">
        <v>620</v>
      </c>
      <c r="D829" s="117">
        <v>0</v>
      </c>
      <c r="E829" s="117">
        <v>0</v>
      </c>
      <c r="F829" s="117">
        <v>0</v>
      </c>
      <c r="G829" s="117">
        <v>0</v>
      </c>
      <c r="H829" s="117">
        <v>0</v>
      </c>
      <c r="I829" s="117">
        <v>0</v>
      </c>
      <c r="J829" s="117">
        <v>0</v>
      </c>
      <c r="K829" s="117">
        <v>0</v>
      </c>
      <c r="L829" s="117">
        <v>0</v>
      </c>
      <c r="M829" s="117">
        <v>0</v>
      </c>
      <c r="N829" s="117">
        <v>0</v>
      </c>
      <c r="O829" s="117">
        <v>0</v>
      </c>
      <c r="P829" s="117">
        <v>0</v>
      </c>
      <c r="Q829" s="117">
        <v>0</v>
      </c>
      <c r="R829" s="117">
        <v>0</v>
      </c>
      <c r="S829" s="117">
        <v>0</v>
      </c>
      <c r="T829" s="117">
        <v>0</v>
      </c>
      <c r="U829" s="117">
        <v>0</v>
      </c>
      <c r="V829" s="117">
        <v>0</v>
      </c>
      <c r="W829" s="117">
        <v>0</v>
      </c>
      <c r="X829" s="117">
        <v>0</v>
      </c>
      <c r="Y829" s="117">
        <v>0</v>
      </c>
      <c r="Z829" s="117">
        <v>0</v>
      </c>
      <c r="AA829" s="117">
        <v>0</v>
      </c>
    </row>
    <row r="830" spans="1:27" x14ac:dyDescent="0.25">
      <c r="A830" s="117" t="s">
        <v>44</v>
      </c>
      <c r="B830" s="117" t="s">
        <v>12</v>
      </c>
      <c r="C830" s="117" t="s">
        <v>25</v>
      </c>
      <c r="D830" s="117">
        <v>0</v>
      </c>
      <c r="E830" s="117">
        <v>0</v>
      </c>
      <c r="F830" s="117">
        <v>0</v>
      </c>
      <c r="G830" s="117">
        <v>0</v>
      </c>
      <c r="H830" s="117">
        <v>0</v>
      </c>
      <c r="I830" s="117">
        <v>0</v>
      </c>
      <c r="J830" s="117">
        <v>0</v>
      </c>
      <c r="K830" s="117">
        <v>0</v>
      </c>
      <c r="L830" s="117">
        <v>0</v>
      </c>
      <c r="M830" s="117">
        <v>0</v>
      </c>
      <c r="N830" s="117">
        <v>0</v>
      </c>
      <c r="O830" s="117">
        <v>0</v>
      </c>
      <c r="P830" s="117">
        <v>0</v>
      </c>
      <c r="Q830" s="117">
        <v>0</v>
      </c>
      <c r="R830" s="117">
        <v>0</v>
      </c>
      <c r="S830" s="117">
        <v>0</v>
      </c>
      <c r="T830" s="117">
        <v>0</v>
      </c>
      <c r="U830" s="117">
        <v>0</v>
      </c>
      <c r="V830" s="117">
        <v>0</v>
      </c>
      <c r="W830" s="117">
        <v>0</v>
      </c>
      <c r="X830" s="117">
        <v>0</v>
      </c>
      <c r="Y830" s="117">
        <v>0</v>
      </c>
      <c r="Z830" s="117">
        <v>0</v>
      </c>
      <c r="AA830" s="117">
        <v>0</v>
      </c>
    </row>
    <row r="831" spans="1:27" x14ac:dyDescent="0.25">
      <c r="A831" s="117" t="s">
        <v>44</v>
      </c>
      <c r="B831" s="117" t="s">
        <v>12</v>
      </c>
      <c r="C831" s="117" t="s">
        <v>615</v>
      </c>
      <c r="D831" s="117">
        <v>0</v>
      </c>
      <c r="E831" s="117">
        <v>0</v>
      </c>
      <c r="F831" s="117">
        <v>0</v>
      </c>
      <c r="G831" s="117">
        <v>0</v>
      </c>
      <c r="H831" s="117">
        <v>0</v>
      </c>
      <c r="I831" s="117">
        <v>0</v>
      </c>
      <c r="J831" s="117">
        <v>0</v>
      </c>
      <c r="K831" s="117">
        <v>0</v>
      </c>
      <c r="L831" s="117">
        <v>0</v>
      </c>
      <c r="M831" s="117">
        <v>0</v>
      </c>
      <c r="N831" s="117">
        <v>0</v>
      </c>
      <c r="O831" s="117">
        <v>0</v>
      </c>
      <c r="P831" s="117">
        <v>0</v>
      </c>
      <c r="Q831" s="117">
        <v>0</v>
      </c>
      <c r="R831" s="117">
        <v>0</v>
      </c>
      <c r="S831" s="117">
        <v>0</v>
      </c>
      <c r="T831" s="117">
        <v>0</v>
      </c>
      <c r="U831" s="117">
        <v>0</v>
      </c>
      <c r="V831" s="117">
        <v>0</v>
      </c>
      <c r="W831" s="117">
        <v>0</v>
      </c>
      <c r="X831" s="117">
        <v>0</v>
      </c>
      <c r="Y831" s="117">
        <v>0</v>
      </c>
      <c r="Z831" s="117">
        <v>0</v>
      </c>
      <c r="AA831" s="117">
        <v>0</v>
      </c>
    </row>
    <row r="832" spans="1:27" x14ac:dyDescent="0.25">
      <c r="A832" s="117" t="s">
        <v>47</v>
      </c>
      <c r="B832" s="117" t="s">
        <v>615</v>
      </c>
      <c r="C832" s="117" t="s">
        <v>12</v>
      </c>
      <c r="D832" s="117">
        <v>0</v>
      </c>
      <c r="E832" s="117">
        <v>0</v>
      </c>
      <c r="F832" s="117">
        <v>0</v>
      </c>
      <c r="G832" s="117">
        <v>0</v>
      </c>
      <c r="H832" s="117">
        <v>0</v>
      </c>
      <c r="I832" s="117">
        <v>0</v>
      </c>
      <c r="J832" s="117">
        <v>0</v>
      </c>
      <c r="K832" s="117">
        <v>0</v>
      </c>
      <c r="L832" s="117">
        <v>0</v>
      </c>
      <c r="M832" s="117">
        <v>0</v>
      </c>
      <c r="N832" s="117">
        <v>0</v>
      </c>
      <c r="O832" s="117">
        <v>0</v>
      </c>
      <c r="P832" s="117">
        <v>0</v>
      </c>
      <c r="Q832" s="117">
        <v>0</v>
      </c>
      <c r="R832" s="117">
        <v>0</v>
      </c>
      <c r="S832" s="117">
        <v>0</v>
      </c>
      <c r="T832" s="117">
        <v>0</v>
      </c>
      <c r="U832" s="117">
        <v>0</v>
      </c>
      <c r="V832" s="117">
        <v>0</v>
      </c>
      <c r="W832" s="117">
        <v>0</v>
      </c>
      <c r="X832" s="117">
        <v>0</v>
      </c>
      <c r="Y832" s="117">
        <v>0</v>
      </c>
      <c r="Z832" s="117">
        <v>0</v>
      </c>
      <c r="AA832" s="117">
        <v>0</v>
      </c>
    </row>
    <row r="833" spans="1:27" x14ac:dyDescent="0.25">
      <c r="A833" s="117" t="s">
        <v>47</v>
      </c>
      <c r="B833" s="117" t="s">
        <v>615</v>
      </c>
      <c r="C833" s="117" t="s">
        <v>612</v>
      </c>
      <c r="D833" s="117">
        <v>0</v>
      </c>
      <c r="E833" s="117">
        <v>0</v>
      </c>
      <c r="F833" s="117">
        <v>0</v>
      </c>
      <c r="G833" s="117">
        <v>0</v>
      </c>
      <c r="H833" s="117">
        <v>0</v>
      </c>
      <c r="I833" s="117">
        <v>0</v>
      </c>
      <c r="J833" s="117">
        <v>0</v>
      </c>
      <c r="K833" s="117">
        <v>0</v>
      </c>
      <c r="L833" s="117">
        <v>0</v>
      </c>
      <c r="M833" s="117">
        <v>0</v>
      </c>
      <c r="N833" s="117">
        <v>0</v>
      </c>
      <c r="O833" s="117">
        <v>0</v>
      </c>
      <c r="P833" s="117">
        <v>0</v>
      </c>
      <c r="Q833" s="117">
        <v>0</v>
      </c>
      <c r="R833" s="117">
        <v>0</v>
      </c>
      <c r="S833" s="117">
        <v>0</v>
      </c>
      <c r="T833" s="117">
        <v>0</v>
      </c>
      <c r="U833" s="117">
        <v>0</v>
      </c>
      <c r="V833" s="117">
        <v>0</v>
      </c>
      <c r="W833" s="117">
        <v>0</v>
      </c>
      <c r="X833" s="117">
        <v>0</v>
      </c>
      <c r="Y833" s="117">
        <v>0</v>
      </c>
      <c r="Z833" s="117">
        <v>0</v>
      </c>
      <c r="AA833" s="117">
        <v>0</v>
      </c>
    </row>
    <row r="834" spans="1:27" x14ac:dyDescent="0.25">
      <c r="A834" s="117" t="s">
        <v>47</v>
      </c>
      <c r="B834" s="117" t="s">
        <v>615</v>
      </c>
      <c r="C834" s="117" t="s">
        <v>611</v>
      </c>
      <c r="D834" s="117">
        <v>0</v>
      </c>
      <c r="E834" s="117">
        <v>0</v>
      </c>
      <c r="F834" s="117">
        <v>0</v>
      </c>
      <c r="G834" s="117">
        <v>0</v>
      </c>
      <c r="H834" s="117">
        <v>0</v>
      </c>
      <c r="I834" s="117">
        <v>0</v>
      </c>
      <c r="J834" s="117">
        <v>0</v>
      </c>
      <c r="K834" s="117">
        <v>0</v>
      </c>
      <c r="L834" s="117">
        <v>0</v>
      </c>
      <c r="M834" s="117">
        <v>0</v>
      </c>
      <c r="N834" s="117">
        <v>0</v>
      </c>
      <c r="O834" s="117">
        <v>0</v>
      </c>
      <c r="P834" s="117">
        <v>0</v>
      </c>
      <c r="Q834" s="117">
        <v>0</v>
      </c>
      <c r="R834" s="117">
        <v>0</v>
      </c>
      <c r="S834" s="117">
        <v>0</v>
      </c>
      <c r="T834" s="117">
        <v>0</v>
      </c>
      <c r="U834" s="117">
        <v>0</v>
      </c>
      <c r="V834" s="117">
        <v>0</v>
      </c>
      <c r="W834" s="117">
        <v>0</v>
      </c>
      <c r="X834" s="117">
        <v>0</v>
      </c>
      <c r="Y834" s="117">
        <v>0</v>
      </c>
      <c r="Z834" s="117">
        <v>0</v>
      </c>
      <c r="AA834" s="117">
        <v>0</v>
      </c>
    </row>
    <row r="835" spans="1:27" x14ac:dyDescent="0.25">
      <c r="A835" s="117" t="s">
        <v>47</v>
      </c>
      <c r="B835" s="117" t="s">
        <v>615</v>
      </c>
      <c r="C835" s="117" t="s">
        <v>8</v>
      </c>
      <c r="D835" s="117">
        <v>0</v>
      </c>
      <c r="E835" s="117">
        <v>0</v>
      </c>
      <c r="F835" s="117">
        <v>0</v>
      </c>
      <c r="G835" s="117">
        <v>0</v>
      </c>
      <c r="H835" s="117">
        <v>0</v>
      </c>
      <c r="I835" s="117">
        <v>0</v>
      </c>
      <c r="J835" s="117">
        <v>0</v>
      </c>
      <c r="K835" s="117">
        <v>0</v>
      </c>
      <c r="L835" s="117">
        <v>0</v>
      </c>
      <c r="M835" s="117">
        <v>0</v>
      </c>
      <c r="N835" s="117">
        <v>0</v>
      </c>
      <c r="O835" s="117">
        <v>0</v>
      </c>
      <c r="P835" s="117">
        <v>0</v>
      </c>
      <c r="Q835" s="117">
        <v>0</v>
      </c>
      <c r="R835" s="117">
        <v>0</v>
      </c>
      <c r="S835" s="117">
        <v>0</v>
      </c>
      <c r="T835" s="117">
        <v>0</v>
      </c>
      <c r="U835" s="117">
        <v>0</v>
      </c>
      <c r="V835" s="117">
        <v>0</v>
      </c>
      <c r="W835" s="117">
        <v>0</v>
      </c>
      <c r="X835" s="117">
        <v>0</v>
      </c>
      <c r="Y835" s="117">
        <v>0</v>
      </c>
      <c r="Z835" s="117">
        <v>0</v>
      </c>
      <c r="AA835" s="117">
        <v>0</v>
      </c>
    </row>
    <row r="836" spans="1:27" x14ac:dyDescent="0.25">
      <c r="A836" s="117" t="s">
        <v>47</v>
      </c>
      <c r="B836" s="117" t="s">
        <v>615</v>
      </c>
      <c r="C836" s="117" t="s">
        <v>618</v>
      </c>
      <c r="D836" s="117">
        <v>0</v>
      </c>
      <c r="E836" s="117">
        <v>0</v>
      </c>
      <c r="F836" s="117">
        <v>0</v>
      </c>
      <c r="G836" s="117">
        <v>0</v>
      </c>
      <c r="H836" s="117">
        <v>0</v>
      </c>
      <c r="I836" s="117">
        <v>0</v>
      </c>
      <c r="J836" s="117">
        <v>0</v>
      </c>
      <c r="K836" s="117">
        <v>0</v>
      </c>
      <c r="L836" s="117">
        <v>0</v>
      </c>
      <c r="M836" s="117">
        <v>0</v>
      </c>
      <c r="N836" s="117">
        <v>0</v>
      </c>
      <c r="O836" s="117">
        <v>0</v>
      </c>
      <c r="P836" s="117">
        <v>0</v>
      </c>
      <c r="Q836" s="117">
        <v>0</v>
      </c>
      <c r="R836" s="117">
        <v>0</v>
      </c>
      <c r="S836" s="117">
        <v>0</v>
      </c>
      <c r="T836" s="117">
        <v>0</v>
      </c>
      <c r="U836" s="117">
        <v>0</v>
      </c>
      <c r="V836" s="117">
        <v>0</v>
      </c>
      <c r="W836" s="117">
        <v>0</v>
      </c>
      <c r="X836" s="117">
        <v>0</v>
      </c>
      <c r="Y836" s="117">
        <v>0</v>
      </c>
      <c r="Z836" s="117">
        <v>0</v>
      </c>
      <c r="AA836" s="117">
        <v>0</v>
      </c>
    </row>
    <row r="837" spans="1:27" x14ac:dyDescent="0.25">
      <c r="A837" s="117" t="s">
        <v>47</v>
      </c>
      <c r="B837" s="117" t="s">
        <v>615</v>
      </c>
      <c r="C837" s="117" t="s">
        <v>123</v>
      </c>
      <c r="D837" s="117">
        <v>0</v>
      </c>
      <c r="E837" s="117">
        <v>0</v>
      </c>
      <c r="F837" s="117">
        <v>0</v>
      </c>
      <c r="G837" s="117">
        <v>0</v>
      </c>
      <c r="H837" s="117">
        <v>0</v>
      </c>
      <c r="I837" s="117">
        <v>0</v>
      </c>
      <c r="J837" s="117">
        <v>0</v>
      </c>
      <c r="K837" s="117">
        <v>0</v>
      </c>
      <c r="L837" s="117">
        <v>0</v>
      </c>
      <c r="M837" s="117">
        <v>0</v>
      </c>
      <c r="N837" s="117">
        <v>0</v>
      </c>
      <c r="O837" s="117">
        <v>0</v>
      </c>
      <c r="P837" s="117">
        <v>0</v>
      </c>
      <c r="Q837" s="117">
        <v>0</v>
      </c>
      <c r="R837" s="117">
        <v>0</v>
      </c>
      <c r="S837" s="117">
        <v>0</v>
      </c>
      <c r="T837" s="117">
        <v>0</v>
      </c>
      <c r="U837" s="117">
        <v>0</v>
      </c>
      <c r="V837" s="117">
        <v>0</v>
      </c>
      <c r="W837" s="117">
        <v>0</v>
      </c>
      <c r="X837" s="117">
        <v>0</v>
      </c>
      <c r="Y837" s="117">
        <v>0</v>
      </c>
      <c r="Z837" s="117">
        <v>0</v>
      </c>
      <c r="AA837" s="117">
        <v>0</v>
      </c>
    </row>
    <row r="838" spans="1:27" x14ac:dyDescent="0.25">
      <c r="A838" s="117" t="s">
        <v>47</v>
      </c>
      <c r="B838" s="117" t="s">
        <v>615</v>
      </c>
      <c r="C838" s="117" t="s">
        <v>10</v>
      </c>
      <c r="D838" s="117">
        <v>0</v>
      </c>
      <c r="E838" s="117">
        <v>0</v>
      </c>
      <c r="F838" s="117">
        <v>0</v>
      </c>
      <c r="G838" s="117">
        <v>0</v>
      </c>
      <c r="H838" s="117">
        <v>0</v>
      </c>
      <c r="I838" s="117">
        <v>0</v>
      </c>
      <c r="J838" s="117">
        <v>0</v>
      </c>
      <c r="K838" s="117">
        <v>0</v>
      </c>
      <c r="L838" s="117">
        <v>0</v>
      </c>
      <c r="M838" s="117">
        <v>0</v>
      </c>
      <c r="N838" s="117">
        <v>0</v>
      </c>
      <c r="O838" s="117">
        <v>0</v>
      </c>
      <c r="P838" s="117">
        <v>0</v>
      </c>
      <c r="Q838" s="117">
        <v>0</v>
      </c>
      <c r="R838" s="117">
        <v>0</v>
      </c>
      <c r="S838" s="117">
        <v>0</v>
      </c>
      <c r="T838" s="117">
        <v>0</v>
      </c>
      <c r="U838" s="117">
        <v>0</v>
      </c>
      <c r="V838" s="117">
        <v>0</v>
      </c>
      <c r="W838" s="117">
        <v>0</v>
      </c>
      <c r="X838" s="117">
        <v>0</v>
      </c>
      <c r="Y838" s="117">
        <v>0</v>
      </c>
      <c r="Z838" s="117">
        <v>0</v>
      </c>
      <c r="AA838" s="117">
        <v>0</v>
      </c>
    </row>
    <row r="839" spans="1:27" x14ac:dyDescent="0.25">
      <c r="A839" s="117" t="s">
        <v>47</v>
      </c>
      <c r="B839" s="117" t="s">
        <v>615</v>
      </c>
      <c r="C839" s="117" t="s">
        <v>619</v>
      </c>
      <c r="D839" s="117">
        <v>0</v>
      </c>
      <c r="E839" s="117">
        <v>0</v>
      </c>
      <c r="F839" s="117">
        <v>0</v>
      </c>
      <c r="G839" s="117">
        <v>0</v>
      </c>
      <c r="H839" s="117">
        <v>0</v>
      </c>
      <c r="I839" s="117">
        <v>0</v>
      </c>
      <c r="J839" s="117">
        <v>0</v>
      </c>
      <c r="K839" s="117">
        <v>0</v>
      </c>
      <c r="L839" s="117">
        <v>0</v>
      </c>
      <c r="M839" s="117">
        <v>0</v>
      </c>
      <c r="N839" s="117">
        <v>0</v>
      </c>
      <c r="O839" s="117">
        <v>0</v>
      </c>
      <c r="P839" s="117">
        <v>0</v>
      </c>
      <c r="Q839" s="117">
        <v>0</v>
      </c>
      <c r="R839" s="117">
        <v>0</v>
      </c>
      <c r="S839" s="117">
        <v>0</v>
      </c>
      <c r="T839" s="117">
        <v>0</v>
      </c>
      <c r="U839" s="117">
        <v>0</v>
      </c>
      <c r="V839" s="117">
        <v>0</v>
      </c>
      <c r="W839" s="117">
        <v>0</v>
      </c>
      <c r="X839" s="117">
        <v>0</v>
      </c>
      <c r="Y839" s="117">
        <v>0</v>
      </c>
      <c r="Z839" s="117">
        <v>0</v>
      </c>
      <c r="AA839" s="117">
        <v>0</v>
      </c>
    </row>
    <row r="840" spans="1:27" x14ac:dyDescent="0.25">
      <c r="A840" s="117" t="s">
        <v>47</v>
      </c>
      <c r="B840" s="117" t="s">
        <v>615</v>
      </c>
      <c r="C840" s="117" t="s">
        <v>620</v>
      </c>
      <c r="D840" s="117">
        <v>0</v>
      </c>
      <c r="E840" s="117">
        <v>0</v>
      </c>
      <c r="F840" s="117">
        <v>0</v>
      </c>
      <c r="G840" s="117">
        <v>0</v>
      </c>
      <c r="H840" s="117">
        <v>0</v>
      </c>
      <c r="I840" s="117">
        <v>0</v>
      </c>
      <c r="J840" s="117">
        <v>0</v>
      </c>
      <c r="K840" s="117">
        <v>0</v>
      </c>
      <c r="L840" s="117">
        <v>0</v>
      </c>
      <c r="M840" s="117">
        <v>0</v>
      </c>
      <c r="N840" s="117">
        <v>0</v>
      </c>
      <c r="O840" s="117">
        <v>0</v>
      </c>
      <c r="P840" s="117">
        <v>0</v>
      </c>
      <c r="Q840" s="117">
        <v>0</v>
      </c>
      <c r="R840" s="117">
        <v>0</v>
      </c>
      <c r="S840" s="117">
        <v>0</v>
      </c>
      <c r="T840" s="117">
        <v>0</v>
      </c>
      <c r="U840" s="117">
        <v>0</v>
      </c>
      <c r="V840" s="117">
        <v>0</v>
      </c>
      <c r="W840" s="117">
        <v>0</v>
      </c>
      <c r="X840" s="117">
        <v>0</v>
      </c>
      <c r="Y840" s="117">
        <v>0</v>
      </c>
      <c r="Z840" s="117">
        <v>0</v>
      </c>
      <c r="AA840" s="117">
        <v>0</v>
      </c>
    </row>
    <row r="841" spans="1:27" x14ac:dyDescent="0.25">
      <c r="A841" s="117" t="s">
        <v>47</v>
      </c>
      <c r="B841" s="117" t="s">
        <v>615</v>
      </c>
      <c r="C841" s="117" t="s">
        <v>25</v>
      </c>
      <c r="D841" s="117">
        <v>0</v>
      </c>
      <c r="E841" s="117">
        <v>0</v>
      </c>
      <c r="F841" s="117">
        <v>0</v>
      </c>
      <c r="G841" s="117">
        <v>0</v>
      </c>
      <c r="H841" s="117">
        <v>0</v>
      </c>
      <c r="I841" s="117">
        <v>0</v>
      </c>
      <c r="J841" s="117">
        <v>0</v>
      </c>
      <c r="K841" s="117">
        <v>0</v>
      </c>
      <c r="L841" s="117">
        <v>0</v>
      </c>
      <c r="M841" s="117">
        <v>0</v>
      </c>
      <c r="N841" s="117">
        <v>0</v>
      </c>
      <c r="O841" s="117">
        <v>0</v>
      </c>
      <c r="P841" s="117">
        <v>0</v>
      </c>
      <c r="Q841" s="117">
        <v>0</v>
      </c>
      <c r="R841" s="117">
        <v>0</v>
      </c>
      <c r="S841" s="117">
        <v>0</v>
      </c>
      <c r="T841" s="117">
        <v>0</v>
      </c>
      <c r="U841" s="117">
        <v>0</v>
      </c>
      <c r="V841" s="117">
        <v>0</v>
      </c>
      <c r="W841" s="117">
        <v>0</v>
      </c>
      <c r="X841" s="117">
        <v>0</v>
      </c>
      <c r="Y841" s="117">
        <v>0</v>
      </c>
      <c r="Z841" s="117">
        <v>0</v>
      </c>
      <c r="AA841" s="117">
        <v>0</v>
      </c>
    </row>
    <row r="842" spans="1:27" x14ac:dyDescent="0.25">
      <c r="A842" s="117" t="s">
        <v>47</v>
      </c>
      <c r="B842" s="117" t="s">
        <v>615</v>
      </c>
      <c r="C842" s="117" t="s">
        <v>615</v>
      </c>
      <c r="D842" s="117">
        <v>0</v>
      </c>
      <c r="E842" s="117">
        <v>0</v>
      </c>
      <c r="F842" s="117">
        <v>0</v>
      </c>
      <c r="G842" s="117">
        <v>0</v>
      </c>
      <c r="H842" s="117">
        <v>0</v>
      </c>
      <c r="I842" s="117">
        <v>0</v>
      </c>
      <c r="J842" s="117">
        <v>0</v>
      </c>
      <c r="K842" s="117">
        <v>0</v>
      </c>
      <c r="L842" s="117">
        <v>0</v>
      </c>
      <c r="M842" s="117">
        <v>0</v>
      </c>
      <c r="N842" s="117">
        <v>0</v>
      </c>
      <c r="O842" s="117">
        <v>0</v>
      </c>
      <c r="P842" s="117">
        <v>0</v>
      </c>
      <c r="Q842" s="117">
        <v>0</v>
      </c>
      <c r="R842" s="117">
        <v>0</v>
      </c>
      <c r="S842" s="117">
        <v>0</v>
      </c>
      <c r="T842" s="117">
        <v>0</v>
      </c>
      <c r="U842" s="117">
        <v>0</v>
      </c>
      <c r="V842" s="117">
        <v>0</v>
      </c>
      <c r="W842" s="117">
        <v>0</v>
      </c>
      <c r="X842" s="117">
        <v>0</v>
      </c>
      <c r="Y842" s="117">
        <v>0</v>
      </c>
      <c r="Z842" s="117">
        <v>0</v>
      </c>
      <c r="AA842" s="117">
        <v>0</v>
      </c>
    </row>
    <row r="843" spans="1:27" x14ac:dyDescent="0.25">
      <c r="A843" s="117" t="s">
        <v>47</v>
      </c>
      <c r="B843" s="117" t="s">
        <v>4</v>
      </c>
      <c r="C843" s="117" t="s">
        <v>12</v>
      </c>
      <c r="D843" s="117">
        <v>0</v>
      </c>
      <c r="E843" s="117">
        <v>0</v>
      </c>
      <c r="F843" s="117">
        <v>0</v>
      </c>
      <c r="G843" s="117">
        <v>0</v>
      </c>
      <c r="H843" s="117">
        <v>0</v>
      </c>
      <c r="I843" s="117">
        <v>0</v>
      </c>
      <c r="J843" s="117">
        <v>0</v>
      </c>
      <c r="K843" s="117">
        <v>0</v>
      </c>
      <c r="L843" s="117">
        <v>0</v>
      </c>
      <c r="M843" s="117">
        <v>0</v>
      </c>
      <c r="N843" s="117">
        <v>0</v>
      </c>
      <c r="O843" s="117">
        <v>0</v>
      </c>
      <c r="P843" s="117">
        <v>0</v>
      </c>
      <c r="Q843" s="117">
        <v>0</v>
      </c>
      <c r="R843" s="117">
        <v>0</v>
      </c>
      <c r="S843" s="117">
        <v>0</v>
      </c>
      <c r="T843" s="117">
        <v>0</v>
      </c>
      <c r="U843" s="117">
        <v>0</v>
      </c>
      <c r="V843" s="117">
        <v>0</v>
      </c>
      <c r="W843" s="117">
        <v>0</v>
      </c>
      <c r="X843" s="117">
        <v>0</v>
      </c>
      <c r="Y843" s="117">
        <v>0</v>
      </c>
      <c r="Z843" s="117">
        <v>0</v>
      </c>
      <c r="AA843" s="117">
        <v>0</v>
      </c>
    </row>
    <row r="844" spans="1:27" x14ac:dyDescent="0.25">
      <c r="A844" s="117" t="s">
        <v>47</v>
      </c>
      <c r="B844" s="117" t="s">
        <v>4</v>
      </c>
      <c r="C844" s="117" t="s">
        <v>612</v>
      </c>
      <c r="D844" s="117">
        <v>0</v>
      </c>
      <c r="E844" s="117">
        <v>0</v>
      </c>
      <c r="F844" s="117">
        <v>0</v>
      </c>
      <c r="G844" s="117">
        <v>0</v>
      </c>
      <c r="H844" s="117">
        <v>0</v>
      </c>
      <c r="I844" s="117">
        <v>0</v>
      </c>
      <c r="J844" s="117">
        <v>0</v>
      </c>
      <c r="K844" s="117">
        <v>0</v>
      </c>
      <c r="L844" s="117">
        <v>0</v>
      </c>
      <c r="M844" s="117">
        <v>0</v>
      </c>
      <c r="N844" s="117">
        <v>0</v>
      </c>
      <c r="O844" s="117">
        <v>0</v>
      </c>
      <c r="P844" s="117">
        <v>0</v>
      </c>
      <c r="Q844" s="117">
        <v>0</v>
      </c>
      <c r="R844" s="117">
        <v>0</v>
      </c>
      <c r="S844" s="117">
        <v>0</v>
      </c>
      <c r="T844" s="117">
        <v>0</v>
      </c>
      <c r="U844" s="117">
        <v>0</v>
      </c>
      <c r="V844" s="117">
        <v>0</v>
      </c>
      <c r="W844" s="117">
        <v>0</v>
      </c>
      <c r="X844" s="117">
        <v>0</v>
      </c>
      <c r="Y844" s="117">
        <v>0</v>
      </c>
      <c r="Z844" s="117">
        <v>0</v>
      </c>
      <c r="AA844" s="117">
        <v>0</v>
      </c>
    </row>
    <row r="845" spans="1:27" x14ac:dyDescent="0.25">
      <c r="A845" s="117" t="s">
        <v>47</v>
      </c>
      <c r="B845" s="117" t="s">
        <v>4</v>
      </c>
      <c r="C845" s="117" t="s">
        <v>611</v>
      </c>
      <c r="D845" s="117">
        <v>0</v>
      </c>
      <c r="E845" s="117">
        <v>0</v>
      </c>
      <c r="F845" s="117">
        <v>0</v>
      </c>
      <c r="G845" s="117">
        <v>0</v>
      </c>
      <c r="H845" s="117">
        <v>0</v>
      </c>
      <c r="I845" s="117">
        <v>0</v>
      </c>
      <c r="J845" s="117">
        <v>0</v>
      </c>
      <c r="K845" s="117">
        <v>0</v>
      </c>
      <c r="L845" s="117">
        <v>0</v>
      </c>
      <c r="M845" s="117">
        <v>0</v>
      </c>
      <c r="N845" s="117">
        <v>0</v>
      </c>
      <c r="O845" s="117">
        <v>0</v>
      </c>
      <c r="P845" s="117">
        <v>0</v>
      </c>
      <c r="Q845" s="117">
        <v>0</v>
      </c>
      <c r="R845" s="117">
        <v>0</v>
      </c>
      <c r="S845" s="117">
        <v>0</v>
      </c>
      <c r="T845" s="117">
        <v>0</v>
      </c>
      <c r="U845" s="117">
        <v>0</v>
      </c>
      <c r="V845" s="117">
        <v>0</v>
      </c>
      <c r="W845" s="117">
        <v>0</v>
      </c>
      <c r="X845" s="117">
        <v>0</v>
      </c>
      <c r="Y845" s="117">
        <v>0</v>
      </c>
      <c r="Z845" s="117">
        <v>0</v>
      </c>
      <c r="AA845" s="117">
        <v>0</v>
      </c>
    </row>
    <row r="846" spans="1:27" x14ac:dyDescent="0.25">
      <c r="A846" s="117" t="s">
        <v>47</v>
      </c>
      <c r="B846" s="117" t="s">
        <v>4</v>
      </c>
      <c r="C846" s="117" t="s">
        <v>8</v>
      </c>
      <c r="D846" s="117">
        <v>0</v>
      </c>
      <c r="E846" s="117">
        <v>0</v>
      </c>
      <c r="F846" s="117">
        <v>0</v>
      </c>
      <c r="G846" s="117">
        <v>0</v>
      </c>
      <c r="H846" s="117">
        <v>0</v>
      </c>
      <c r="I846" s="117">
        <v>0</v>
      </c>
      <c r="J846" s="117">
        <v>0</v>
      </c>
      <c r="K846" s="117">
        <v>0</v>
      </c>
      <c r="L846" s="117">
        <v>0</v>
      </c>
      <c r="M846" s="117">
        <v>0</v>
      </c>
      <c r="N846" s="117">
        <v>0</v>
      </c>
      <c r="O846" s="117">
        <v>0</v>
      </c>
      <c r="P846" s="117">
        <v>0</v>
      </c>
      <c r="Q846" s="117">
        <v>0</v>
      </c>
      <c r="R846" s="117">
        <v>0</v>
      </c>
      <c r="S846" s="117">
        <v>0</v>
      </c>
      <c r="T846" s="117">
        <v>0</v>
      </c>
      <c r="U846" s="117">
        <v>0</v>
      </c>
      <c r="V846" s="117">
        <v>0</v>
      </c>
      <c r="W846" s="117">
        <v>0</v>
      </c>
      <c r="X846" s="117">
        <v>0</v>
      </c>
      <c r="Y846" s="117">
        <v>0</v>
      </c>
      <c r="Z846" s="117">
        <v>0</v>
      </c>
      <c r="AA846" s="117">
        <v>0</v>
      </c>
    </row>
    <row r="847" spans="1:27" x14ac:dyDescent="0.25">
      <c r="A847" s="117" t="s">
        <v>47</v>
      </c>
      <c r="B847" s="117" t="s">
        <v>4</v>
      </c>
      <c r="C847" s="117" t="s">
        <v>618</v>
      </c>
      <c r="D847" s="117">
        <v>0</v>
      </c>
      <c r="E847" s="117">
        <v>0</v>
      </c>
      <c r="F847" s="117">
        <v>0</v>
      </c>
      <c r="G847" s="117">
        <v>0</v>
      </c>
      <c r="H847" s="117">
        <v>0</v>
      </c>
      <c r="I847" s="117">
        <v>0</v>
      </c>
      <c r="J847" s="117">
        <v>0</v>
      </c>
      <c r="K847" s="117">
        <v>0</v>
      </c>
      <c r="L847" s="117">
        <v>0</v>
      </c>
      <c r="M847" s="117">
        <v>0</v>
      </c>
      <c r="N847" s="117">
        <v>0</v>
      </c>
      <c r="O847" s="117">
        <v>0</v>
      </c>
      <c r="P847" s="117">
        <v>0</v>
      </c>
      <c r="Q847" s="117">
        <v>0</v>
      </c>
      <c r="R847" s="117">
        <v>0</v>
      </c>
      <c r="S847" s="117">
        <v>0</v>
      </c>
      <c r="T847" s="117">
        <v>0</v>
      </c>
      <c r="U847" s="117">
        <v>0</v>
      </c>
      <c r="V847" s="117">
        <v>0</v>
      </c>
      <c r="W847" s="117">
        <v>0</v>
      </c>
      <c r="X847" s="117">
        <v>0</v>
      </c>
      <c r="Y847" s="117">
        <v>0</v>
      </c>
      <c r="Z847" s="117">
        <v>0</v>
      </c>
      <c r="AA847" s="117">
        <v>0</v>
      </c>
    </row>
    <row r="848" spans="1:27" x14ac:dyDescent="0.25">
      <c r="A848" s="117" t="s">
        <v>47</v>
      </c>
      <c r="B848" s="117" t="s">
        <v>4</v>
      </c>
      <c r="C848" s="117" t="s">
        <v>123</v>
      </c>
      <c r="D848" s="117">
        <v>0</v>
      </c>
      <c r="E848" s="117">
        <v>0</v>
      </c>
      <c r="F848" s="117">
        <v>0</v>
      </c>
      <c r="G848" s="117">
        <v>0</v>
      </c>
      <c r="H848" s="117">
        <v>0</v>
      </c>
      <c r="I848" s="117">
        <v>0</v>
      </c>
      <c r="J848" s="117">
        <v>0</v>
      </c>
      <c r="K848" s="117">
        <v>0</v>
      </c>
      <c r="L848" s="117">
        <v>0</v>
      </c>
      <c r="M848" s="117">
        <v>0</v>
      </c>
      <c r="N848" s="117">
        <v>0</v>
      </c>
      <c r="O848" s="117">
        <v>0</v>
      </c>
      <c r="P848" s="117">
        <v>0</v>
      </c>
      <c r="Q848" s="117">
        <v>0</v>
      </c>
      <c r="R848" s="117">
        <v>0</v>
      </c>
      <c r="S848" s="117">
        <v>0</v>
      </c>
      <c r="T848" s="117">
        <v>0</v>
      </c>
      <c r="U848" s="117">
        <v>0</v>
      </c>
      <c r="V848" s="117">
        <v>0</v>
      </c>
      <c r="W848" s="117">
        <v>0</v>
      </c>
      <c r="X848" s="117">
        <v>0</v>
      </c>
      <c r="Y848" s="117">
        <v>0</v>
      </c>
      <c r="Z848" s="117">
        <v>0</v>
      </c>
      <c r="AA848" s="117">
        <v>0</v>
      </c>
    </row>
    <row r="849" spans="1:27" x14ac:dyDescent="0.25">
      <c r="A849" s="117" t="s">
        <v>47</v>
      </c>
      <c r="B849" s="117" t="s">
        <v>4</v>
      </c>
      <c r="C849" s="117" t="s">
        <v>10</v>
      </c>
      <c r="D849" s="117">
        <v>0</v>
      </c>
      <c r="E849" s="117">
        <v>0</v>
      </c>
      <c r="F849" s="117">
        <v>0</v>
      </c>
      <c r="G849" s="117">
        <v>0</v>
      </c>
      <c r="H849" s="117">
        <v>0</v>
      </c>
      <c r="I849" s="117">
        <v>0</v>
      </c>
      <c r="J849" s="117">
        <v>0</v>
      </c>
      <c r="K849" s="117">
        <v>0</v>
      </c>
      <c r="L849" s="117">
        <v>0</v>
      </c>
      <c r="M849" s="117">
        <v>0</v>
      </c>
      <c r="N849" s="117">
        <v>0</v>
      </c>
      <c r="O849" s="117">
        <v>0</v>
      </c>
      <c r="P849" s="117">
        <v>0</v>
      </c>
      <c r="Q849" s="117">
        <v>0</v>
      </c>
      <c r="R849" s="117">
        <v>0</v>
      </c>
      <c r="S849" s="117">
        <v>0</v>
      </c>
      <c r="T849" s="117">
        <v>0</v>
      </c>
      <c r="U849" s="117">
        <v>0</v>
      </c>
      <c r="V849" s="117">
        <v>0</v>
      </c>
      <c r="W849" s="117">
        <v>0</v>
      </c>
      <c r="X849" s="117">
        <v>0</v>
      </c>
      <c r="Y849" s="117">
        <v>0</v>
      </c>
      <c r="Z849" s="117">
        <v>0</v>
      </c>
      <c r="AA849" s="117">
        <v>0</v>
      </c>
    </row>
    <row r="850" spans="1:27" x14ac:dyDescent="0.25">
      <c r="A850" s="117" t="s">
        <v>47</v>
      </c>
      <c r="B850" s="117" t="s">
        <v>4</v>
      </c>
      <c r="C850" s="117" t="s">
        <v>619</v>
      </c>
      <c r="D850" s="117">
        <v>0</v>
      </c>
      <c r="E850" s="117">
        <v>0</v>
      </c>
      <c r="F850" s="117">
        <v>0</v>
      </c>
      <c r="G850" s="117">
        <v>0</v>
      </c>
      <c r="H850" s="117">
        <v>0</v>
      </c>
      <c r="I850" s="117">
        <v>0</v>
      </c>
      <c r="J850" s="117">
        <v>0</v>
      </c>
      <c r="K850" s="117">
        <v>0</v>
      </c>
      <c r="L850" s="117">
        <v>0</v>
      </c>
      <c r="M850" s="117">
        <v>0</v>
      </c>
      <c r="N850" s="117">
        <v>0</v>
      </c>
      <c r="O850" s="117">
        <v>0</v>
      </c>
      <c r="P850" s="117">
        <v>0</v>
      </c>
      <c r="Q850" s="117">
        <v>0</v>
      </c>
      <c r="R850" s="117">
        <v>0</v>
      </c>
      <c r="S850" s="117">
        <v>0</v>
      </c>
      <c r="T850" s="117">
        <v>0</v>
      </c>
      <c r="U850" s="117">
        <v>0</v>
      </c>
      <c r="V850" s="117">
        <v>0</v>
      </c>
      <c r="W850" s="117">
        <v>0</v>
      </c>
      <c r="X850" s="117">
        <v>0</v>
      </c>
      <c r="Y850" s="117">
        <v>0</v>
      </c>
      <c r="Z850" s="117">
        <v>0</v>
      </c>
      <c r="AA850" s="117">
        <v>0</v>
      </c>
    </row>
    <row r="851" spans="1:27" x14ac:dyDescent="0.25">
      <c r="A851" s="117" t="s">
        <v>47</v>
      </c>
      <c r="B851" s="117" t="s">
        <v>4</v>
      </c>
      <c r="C851" s="117" t="s">
        <v>620</v>
      </c>
      <c r="D851" s="117">
        <v>0</v>
      </c>
      <c r="E851" s="117">
        <v>0</v>
      </c>
      <c r="F851" s="117">
        <v>0</v>
      </c>
      <c r="G851" s="117">
        <v>0</v>
      </c>
      <c r="H851" s="117">
        <v>0</v>
      </c>
      <c r="I851" s="117">
        <v>0</v>
      </c>
      <c r="J851" s="117">
        <v>0</v>
      </c>
      <c r="K851" s="117">
        <v>0</v>
      </c>
      <c r="L851" s="117">
        <v>0</v>
      </c>
      <c r="M851" s="117">
        <v>0</v>
      </c>
      <c r="N851" s="117">
        <v>0</v>
      </c>
      <c r="O851" s="117">
        <v>0</v>
      </c>
      <c r="P851" s="117">
        <v>0</v>
      </c>
      <c r="Q851" s="117">
        <v>0</v>
      </c>
      <c r="R851" s="117">
        <v>0</v>
      </c>
      <c r="S851" s="117">
        <v>0</v>
      </c>
      <c r="T851" s="117">
        <v>0</v>
      </c>
      <c r="U851" s="117">
        <v>0</v>
      </c>
      <c r="V851" s="117">
        <v>0</v>
      </c>
      <c r="W851" s="117">
        <v>0</v>
      </c>
      <c r="X851" s="117">
        <v>0</v>
      </c>
      <c r="Y851" s="117">
        <v>0</v>
      </c>
      <c r="Z851" s="117">
        <v>0</v>
      </c>
      <c r="AA851" s="117">
        <v>0</v>
      </c>
    </row>
    <row r="852" spans="1:27" x14ac:dyDescent="0.25">
      <c r="A852" s="117" t="s">
        <v>47</v>
      </c>
      <c r="B852" s="117" t="s">
        <v>4</v>
      </c>
      <c r="C852" s="117" t="s">
        <v>25</v>
      </c>
      <c r="D852" s="117">
        <v>0</v>
      </c>
      <c r="E852" s="117">
        <v>0</v>
      </c>
      <c r="F852" s="117">
        <v>0</v>
      </c>
      <c r="G852" s="117">
        <v>0</v>
      </c>
      <c r="H852" s="117">
        <v>0</v>
      </c>
      <c r="I852" s="117">
        <v>0</v>
      </c>
      <c r="J852" s="117">
        <v>0</v>
      </c>
      <c r="K852" s="117">
        <v>0</v>
      </c>
      <c r="L852" s="117">
        <v>0</v>
      </c>
      <c r="M852" s="117">
        <v>0</v>
      </c>
      <c r="N852" s="117">
        <v>0</v>
      </c>
      <c r="O852" s="117">
        <v>0</v>
      </c>
      <c r="P852" s="117">
        <v>0</v>
      </c>
      <c r="Q852" s="117">
        <v>0</v>
      </c>
      <c r="R852" s="117">
        <v>0</v>
      </c>
      <c r="S852" s="117">
        <v>0</v>
      </c>
      <c r="T852" s="117">
        <v>0</v>
      </c>
      <c r="U852" s="117">
        <v>0</v>
      </c>
      <c r="V852" s="117">
        <v>0</v>
      </c>
      <c r="W852" s="117">
        <v>0</v>
      </c>
      <c r="X852" s="117">
        <v>0</v>
      </c>
      <c r="Y852" s="117">
        <v>0</v>
      </c>
      <c r="Z852" s="117">
        <v>0</v>
      </c>
      <c r="AA852" s="117">
        <v>0</v>
      </c>
    </row>
    <row r="853" spans="1:27" x14ac:dyDescent="0.25">
      <c r="A853" s="117" t="s">
        <v>47</v>
      </c>
      <c r="B853" s="117" t="s">
        <v>4</v>
      </c>
      <c r="C853" s="117" t="s">
        <v>615</v>
      </c>
      <c r="D853" s="117">
        <v>0</v>
      </c>
      <c r="E853" s="117">
        <v>0</v>
      </c>
      <c r="F853" s="117">
        <v>0</v>
      </c>
      <c r="G853" s="117">
        <v>0</v>
      </c>
      <c r="H853" s="117">
        <v>0</v>
      </c>
      <c r="I853" s="117">
        <v>0</v>
      </c>
      <c r="J853" s="117">
        <v>0</v>
      </c>
      <c r="K853" s="117">
        <v>0</v>
      </c>
      <c r="L853" s="117">
        <v>0</v>
      </c>
      <c r="M853" s="117">
        <v>0</v>
      </c>
      <c r="N853" s="117">
        <v>0</v>
      </c>
      <c r="O853" s="117">
        <v>0</v>
      </c>
      <c r="P853" s="117">
        <v>0</v>
      </c>
      <c r="Q853" s="117">
        <v>0</v>
      </c>
      <c r="R853" s="117">
        <v>0</v>
      </c>
      <c r="S853" s="117">
        <v>0</v>
      </c>
      <c r="T853" s="117">
        <v>0</v>
      </c>
      <c r="U853" s="117">
        <v>0</v>
      </c>
      <c r="V853" s="117">
        <v>0</v>
      </c>
      <c r="W853" s="117">
        <v>0</v>
      </c>
      <c r="X853" s="117">
        <v>0</v>
      </c>
      <c r="Y853" s="117">
        <v>0</v>
      </c>
      <c r="Z853" s="117">
        <v>0</v>
      </c>
      <c r="AA853" s="117">
        <v>0</v>
      </c>
    </row>
    <row r="854" spans="1:27" x14ac:dyDescent="0.25">
      <c r="A854" s="117" t="s">
        <v>47</v>
      </c>
      <c r="B854" s="117" t="s">
        <v>18</v>
      </c>
      <c r="C854" s="117" t="s">
        <v>12</v>
      </c>
      <c r="D854" s="117">
        <v>0</v>
      </c>
      <c r="E854" s="117">
        <v>0</v>
      </c>
      <c r="F854" s="117">
        <v>0</v>
      </c>
      <c r="G854" s="117">
        <v>0</v>
      </c>
      <c r="H854" s="117">
        <v>0</v>
      </c>
      <c r="I854" s="117">
        <v>0</v>
      </c>
      <c r="J854" s="117">
        <v>0</v>
      </c>
      <c r="K854" s="117">
        <v>0</v>
      </c>
      <c r="L854" s="117">
        <v>0</v>
      </c>
      <c r="M854" s="117">
        <v>0</v>
      </c>
      <c r="N854" s="117">
        <v>0</v>
      </c>
      <c r="O854" s="117">
        <v>0</v>
      </c>
      <c r="P854" s="117">
        <v>0</v>
      </c>
      <c r="Q854" s="117">
        <v>0</v>
      </c>
      <c r="R854" s="117">
        <v>0</v>
      </c>
      <c r="S854" s="117">
        <v>0</v>
      </c>
      <c r="T854" s="117">
        <v>0</v>
      </c>
      <c r="U854" s="117">
        <v>0</v>
      </c>
      <c r="V854" s="117">
        <v>0</v>
      </c>
      <c r="W854" s="117">
        <v>0</v>
      </c>
      <c r="X854" s="117">
        <v>0</v>
      </c>
      <c r="Y854" s="117">
        <v>0</v>
      </c>
      <c r="Z854" s="117">
        <v>0</v>
      </c>
      <c r="AA854" s="117">
        <v>0</v>
      </c>
    </row>
    <row r="855" spans="1:27" x14ac:dyDescent="0.25">
      <c r="A855" s="117" t="s">
        <v>47</v>
      </c>
      <c r="B855" s="117" t="s">
        <v>18</v>
      </c>
      <c r="C855" s="117" t="s">
        <v>612</v>
      </c>
      <c r="D855" s="117">
        <v>0</v>
      </c>
      <c r="E855" s="117">
        <v>0</v>
      </c>
      <c r="F855" s="117">
        <v>0</v>
      </c>
      <c r="G855" s="117">
        <v>0</v>
      </c>
      <c r="H855" s="117">
        <v>0</v>
      </c>
      <c r="I855" s="117">
        <v>0</v>
      </c>
      <c r="J855" s="117">
        <v>0</v>
      </c>
      <c r="K855" s="117">
        <v>0</v>
      </c>
      <c r="L855" s="117">
        <v>0</v>
      </c>
      <c r="M855" s="117">
        <v>0</v>
      </c>
      <c r="N855" s="117">
        <v>0</v>
      </c>
      <c r="O855" s="117">
        <v>0</v>
      </c>
      <c r="P855" s="117">
        <v>0</v>
      </c>
      <c r="Q855" s="117">
        <v>0</v>
      </c>
      <c r="R855" s="117">
        <v>0</v>
      </c>
      <c r="S855" s="117">
        <v>0</v>
      </c>
      <c r="T855" s="117">
        <v>0</v>
      </c>
      <c r="U855" s="117">
        <v>0</v>
      </c>
      <c r="V855" s="117">
        <v>0</v>
      </c>
      <c r="W855" s="117">
        <v>0</v>
      </c>
      <c r="X855" s="117">
        <v>0</v>
      </c>
      <c r="Y855" s="117">
        <v>0</v>
      </c>
      <c r="Z855" s="117">
        <v>0</v>
      </c>
      <c r="AA855" s="117">
        <v>0</v>
      </c>
    </row>
    <row r="856" spans="1:27" x14ac:dyDescent="0.25">
      <c r="A856" s="117" t="s">
        <v>47</v>
      </c>
      <c r="B856" s="117" t="s">
        <v>18</v>
      </c>
      <c r="C856" s="117" t="s">
        <v>611</v>
      </c>
      <c r="D856" s="117">
        <v>0</v>
      </c>
      <c r="E856" s="117">
        <v>0</v>
      </c>
      <c r="F856" s="117">
        <v>0</v>
      </c>
      <c r="G856" s="117">
        <v>0</v>
      </c>
      <c r="H856" s="117">
        <v>0</v>
      </c>
      <c r="I856" s="117">
        <v>0</v>
      </c>
      <c r="J856" s="117">
        <v>0</v>
      </c>
      <c r="K856" s="117">
        <v>0</v>
      </c>
      <c r="L856" s="117">
        <v>0</v>
      </c>
      <c r="M856" s="117">
        <v>0</v>
      </c>
      <c r="N856" s="117">
        <v>0</v>
      </c>
      <c r="O856" s="117">
        <v>0</v>
      </c>
      <c r="P856" s="117">
        <v>0</v>
      </c>
      <c r="Q856" s="117">
        <v>0</v>
      </c>
      <c r="R856" s="117">
        <v>0</v>
      </c>
      <c r="S856" s="117">
        <v>0</v>
      </c>
      <c r="T856" s="117">
        <v>0</v>
      </c>
      <c r="U856" s="117">
        <v>0</v>
      </c>
      <c r="V856" s="117">
        <v>0</v>
      </c>
      <c r="W856" s="117">
        <v>0</v>
      </c>
      <c r="X856" s="117">
        <v>0</v>
      </c>
      <c r="Y856" s="117">
        <v>0</v>
      </c>
      <c r="Z856" s="117">
        <v>0</v>
      </c>
      <c r="AA856" s="117">
        <v>0</v>
      </c>
    </row>
    <row r="857" spans="1:27" x14ac:dyDescent="0.25">
      <c r="A857" s="117" t="s">
        <v>47</v>
      </c>
      <c r="B857" s="117" t="s">
        <v>18</v>
      </c>
      <c r="C857" s="117" t="s">
        <v>8</v>
      </c>
      <c r="D857" s="117">
        <v>0</v>
      </c>
      <c r="E857" s="117">
        <v>0</v>
      </c>
      <c r="F857" s="117">
        <v>0</v>
      </c>
      <c r="G857" s="117">
        <v>0</v>
      </c>
      <c r="H857" s="117">
        <v>0</v>
      </c>
      <c r="I857" s="117">
        <v>0</v>
      </c>
      <c r="J857" s="117">
        <v>0</v>
      </c>
      <c r="K857" s="117">
        <v>0</v>
      </c>
      <c r="L857" s="117">
        <v>0</v>
      </c>
      <c r="M857" s="117">
        <v>0</v>
      </c>
      <c r="N857" s="117">
        <v>0</v>
      </c>
      <c r="O857" s="117">
        <v>0</v>
      </c>
      <c r="P857" s="117">
        <v>0</v>
      </c>
      <c r="Q857" s="117">
        <v>0</v>
      </c>
      <c r="R857" s="117">
        <v>0</v>
      </c>
      <c r="S857" s="117">
        <v>0</v>
      </c>
      <c r="T857" s="117">
        <v>0</v>
      </c>
      <c r="U857" s="117">
        <v>0</v>
      </c>
      <c r="V857" s="117">
        <v>0</v>
      </c>
      <c r="W857" s="117">
        <v>0</v>
      </c>
      <c r="X857" s="117">
        <v>0</v>
      </c>
      <c r="Y857" s="117">
        <v>0</v>
      </c>
      <c r="Z857" s="117">
        <v>0</v>
      </c>
      <c r="AA857" s="117">
        <v>0</v>
      </c>
    </row>
    <row r="858" spans="1:27" x14ac:dyDescent="0.25">
      <c r="A858" s="117" t="s">
        <v>47</v>
      </c>
      <c r="B858" s="117" t="s">
        <v>18</v>
      </c>
      <c r="C858" s="117" t="s">
        <v>618</v>
      </c>
      <c r="D858" s="117">
        <v>0</v>
      </c>
      <c r="E858" s="117">
        <v>0</v>
      </c>
      <c r="F858" s="117">
        <v>0</v>
      </c>
      <c r="G858" s="117">
        <v>0</v>
      </c>
      <c r="H858" s="117">
        <v>0</v>
      </c>
      <c r="I858" s="117">
        <v>0</v>
      </c>
      <c r="J858" s="117">
        <v>0</v>
      </c>
      <c r="K858" s="117">
        <v>0</v>
      </c>
      <c r="L858" s="117">
        <v>0</v>
      </c>
      <c r="M858" s="117">
        <v>0</v>
      </c>
      <c r="N858" s="117">
        <v>0</v>
      </c>
      <c r="O858" s="117">
        <v>0</v>
      </c>
      <c r="P858" s="117">
        <v>0</v>
      </c>
      <c r="Q858" s="117">
        <v>0</v>
      </c>
      <c r="R858" s="117">
        <v>0</v>
      </c>
      <c r="S858" s="117">
        <v>0</v>
      </c>
      <c r="T858" s="117">
        <v>0</v>
      </c>
      <c r="U858" s="117">
        <v>0</v>
      </c>
      <c r="V858" s="117">
        <v>0</v>
      </c>
      <c r="W858" s="117">
        <v>0</v>
      </c>
      <c r="X858" s="117">
        <v>0</v>
      </c>
      <c r="Y858" s="117">
        <v>0</v>
      </c>
      <c r="Z858" s="117">
        <v>0</v>
      </c>
      <c r="AA858" s="117">
        <v>0</v>
      </c>
    </row>
    <row r="859" spans="1:27" x14ac:dyDescent="0.25">
      <c r="A859" s="117" t="s">
        <v>47</v>
      </c>
      <c r="B859" s="117" t="s">
        <v>18</v>
      </c>
      <c r="C859" s="117" t="s">
        <v>123</v>
      </c>
      <c r="D859" s="117">
        <v>0</v>
      </c>
      <c r="E859" s="117">
        <v>0</v>
      </c>
      <c r="F859" s="117">
        <v>0</v>
      </c>
      <c r="G859" s="117">
        <v>0</v>
      </c>
      <c r="H859" s="117">
        <v>0</v>
      </c>
      <c r="I859" s="117">
        <v>0</v>
      </c>
      <c r="J859" s="117">
        <v>0</v>
      </c>
      <c r="K859" s="117">
        <v>0</v>
      </c>
      <c r="L859" s="117">
        <v>0</v>
      </c>
      <c r="M859" s="117">
        <v>0</v>
      </c>
      <c r="N859" s="117">
        <v>0</v>
      </c>
      <c r="O859" s="117">
        <v>0</v>
      </c>
      <c r="P859" s="117">
        <v>0</v>
      </c>
      <c r="Q859" s="117">
        <v>0</v>
      </c>
      <c r="R859" s="117">
        <v>0</v>
      </c>
      <c r="S859" s="117">
        <v>0</v>
      </c>
      <c r="T859" s="117">
        <v>0</v>
      </c>
      <c r="U859" s="117">
        <v>0</v>
      </c>
      <c r="V859" s="117">
        <v>0</v>
      </c>
      <c r="W859" s="117">
        <v>0</v>
      </c>
      <c r="X859" s="117">
        <v>0</v>
      </c>
      <c r="Y859" s="117">
        <v>0</v>
      </c>
      <c r="Z859" s="117">
        <v>0</v>
      </c>
      <c r="AA859" s="117">
        <v>0</v>
      </c>
    </row>
    <row r="860" spans="1:27" x14ac:dyDescent="0.25">
      <c r="A860" s="117" t="s">
        <v>47</v>
      </c>
      <c r="B860" s="117" t="s">
        <v>18</v>
      </c>
      <c r="C860" s="117" t="s">
        <v>10</v>
      </c>
      <c r="D860" s="117">
        <v>0</v>
      </c>
      <c r="E860" s="117">
        <v>0</v>
      </c>
      <c r="F860" s="117">
        <v>0</v>
      </c>
      <c r="G860" s="117">
        <v>0</v>
      </c>
      <c r="H860" s="117">
        <v>0</v>
      </c>
      <c r="I860" s="117">
        <v>0</v>
      </c>
      <c r="J860" s="117">
        <v>0</v>
      </c>
      <c r="K860" s="117">
        <v>0</v>
      </c>
      <c r="L860" s="117">
        <v>0</v>
      </c>
      <c r="M860" s="117">
        <v>0</v>
      </c>
      <c r="N860" s="117">
        <v>0</v>
      </c>
      <c r="O860" s="117">
        <v>0</v>
      </c>
      <c r="P860" s="117">
        <v>0</v>
      </c>
      <c r="Q860" s="117">
        <v>0</v>
      </c>
      <c r="R860" s="117">
        <v>0</v>
      </c>
      <c r="S860" s="117">
        <v>0</v>
      </c>
      <c r="T860" s="117">
        <v>0</v>
      </c>
      <c r="U860" s="117">
        <v>0</v>
      </c>
      <c r="V860" s="117">
        <v>0</v>
      </c>
      <c r="W860" s="117">
        <v>0</v>
      </c>
      <c r="X860" s="117">
        <v>0</v>
      </c>
      <c r="Y860" s="117">
        <v>0</v>
      </c>
      <c r="Z860" s="117">
        <v>0</v>
      </c>
      <c r="AA860" s="117">
        <v>0</v>
      </c>
    </row>
    <row r="861" spans="1:27" x14ac:dyDescent="0.25">
      <c r="A861" s="117" t="s">
        <v>47</v>
      </c>
      <c r="B861" s="117" t="s">
        <v>18</v>
      </c>
      <c r="C861" s="117" t="s">
        <v>619</v>
      </c>
      <c r="D861" s="117">
        <v>0</v>
      </c>
      <c r="E861" s="117">
        <v>0</v>
      </c>
      <c r="F861" s="117">
        <v>0</v>
      </c>
      <c r="G861" s="117">
        <v>0</v>
      </c>
      <c r="H861" s="117">
        <v>0</v>
      </c>
      <c r="I861" s="117">
        <v>0</v>
      </c>
      <c r="J861" s="117">
        <v>0</v>
      </c>
      <c r="K861" s="117">
        <v>0</v>
      </c>
      <c r="L861" s="117">
        <v>0</v>
      </c>
      <c r="M861" s="117">
        <v>0</v>
      </c>
      <c r="N861" s="117">
        <v>0</v>
      </c>
      <c r="O861" s="117">
        <v>0</v>
      </c>
      <c r="P861" s="117">
        <v>0</v>
      </c>
      <c r="Q861" s="117">
        <v>0</v>
      </c>
      <c r="R861" s="117">
        <v>0</v>
      </c>
      <c r="S861" s="117">
        <v>0</v>
      </c>
      <c r="T861" s="117">
        <v>0</v>
      </c>
      <c r="U861" s="117">
        <v>0</v>
      </c>
      <c r="V861" s="117">
        <v>0</v>
      </c>
      <c r="W861" s="117">
        <v>0</v>
      </c>
      <c r="X861" s="117">
        <v>0</v>
      </c>
      <c r="Y861" s="117">
        <v>0</v>
      </c>
      <c r="Z861" s="117">
        <v>0</v>
      </c>
      <c r="AA861" s="117">
        <v>0</v>
      </c>
    </row>
    <row r="862" spans="1:27" x14ac:dyDescent="0.25">
      <c r="A862" s="117" t="s">
        <v>47</v>
      </c>
      <c r="B862" s="117" t="s">
        <v>18</v>
      </c>
      <c r="C862" s="117" t="s">
        <v>620</v>
      </c>
      <c r="D862" s="117">
        <v>0</v>
      </c>
      <c r="E862" s="117">
        <v>0</v>
      </c>
      <c r="F862" s="117">
        <v>0</v>
      </c>
      <c r="G862" s="117">
        <v>0</v>
      </c>
      <c r="H862" s="117">
        <v>0</v>
      </c>
      <c r="I862" s="117">
        <v>0</v>
      </c>
      <c r="J862" s="117">
        <v>0</v>
      </c>
      <c r="K862" s="117">
        <v>0</v>
      </c>
      <c r="L862" s="117">
        <v>0</v>
      </c>
      <c r="M862" s="117">
        <v>0</v>
      </c>
      <c r="N862" s="117">
        <v>0</v>
      </c>
      <c r="O862" s="117">
        <v>0</v>
      </c>
      <c r="P862" s="117">
        <v>0</v>
      </c>
      <c r="Q862" s="117">
        <v>0</v>
      </c>
      <c r="R862" s="117">
        <v>0</v>
      </c>
      <c r="S862" s="117">
        <v>0</v>
      </c>
      <c r="T862" s="117">
        <v>0</v>
      </c>
      <c r="U862" s="117">
        <v>0</v>
      </c>
      <c r="V862" s="117">
        <v>0</v>
      </c>
      <c r="W862" s="117">
        <v>0</v>
      </c>
      <c r="X862" s="117">
        <v>0</v>
      </c>
      <c r="Y862" s="117">
        <v>0</v>
      </c>
      <c r="Z862" s="117">
        <v>0</v>
      </c>
      <c r="AA862" s="117">
        <v>0</v>
      </c>
    </row>
    <row r="863" spans="1:27" x14ac:dyDescent="0.25">
      <c r="A863" s="117" t="s">
        <v>47</v>
      </c>
      <c r="B863" s="117" t="s">
        <v>18</v>
      </c>
      <c r="C863" s="117" t="s">
        <v>25</v>
      </c>
      <c r="D863" s="117">
        <v>0</v>
      </c>
      <c r="E863" s="117">
        <v>0</v>
      </c>
      <c r="F863" s="117">
        <v>0</v>
      </c>
      <c r="G863" s="117">
        <v>0</v>
      </c>
      <c r="H863" s="117">
        <v>0</v>
      </c>
      <c r="I863" s="117">
        <v>0</v>
      </c>
      <c r="J863" s="117">
        <v>0</v>
      </c>
      <c r="K863" s="117">
        <v>0</v>
      </c>
      <c r="L863" s="117">
        <v>0</v>
      </c>
      <c r="M863" s="117">
        <v>0</v>
      </c>
      <c r="N863" s="117">
        <v>0</v>
      </c>
      <c r="O863" s="117">
        <v>0</v>
      </c>
      <c r="P863" s="117">
        <v>0</v>
      </c>
      <c r="Q863" s="117">
        <v>0</v>
      </c>
      <c r="R863" s="117">
        <v>0</v>
      </c>
      <c r="S863" s="117">
        <v>0</v>
      </c>
      <c r="T863" s="117">
        <v>0</v>
      </c>
      <c r="U863" s="117">
        <v>0</v>
      </c>
      <c r="V863" s="117">
        <v>0</v>
      </c>
      <c r="W863" s="117">
        <v>0</v>
      </c>
      <c r="X863" s="117">
        <v>0</v>
      </c>
      <c r="Y863" s="117">
        <v>0</v>
      </c>
      <c r="Z863" s="117">
        <v>0</v>
      </c>
      <c r="AA863" s="117">
        <v>0</v>
      </c>
    </row>
    <row r="864" spans="1:27" x14ac:dyDescent="0.25">
      <c r="A864" s="117" t="s">
        <v>47</v>
      </c>
      <c r="B864" s="117" t="s">
        <v>18</v>
      </c>
      <c r="C864" s="117" t="s">
        <v>615</v>
      </c>
      <c r="D864" s="117">
        <v>0</v>
      </c>
      <c r="E864" s="117">
        <v>0</v>
      </c>
      <c r="F864" s="117">
        <v>0</v>
      </c>
      <c r="G864" s="117">
        <v>0</v>
      </c>
      <c r="H864" s="117">
        <v>0</v>
      </c>
      <c r="I864" s="117">
        <v>0</v>
      </c>
      <c r="J864" s="117">
        <v>0</v>
      </c>
      <c r="K864" s="117">
        <v>0</v>
      </c>
      <c r="L864" s="117">
        <v>0</v>
      </c>
      <c r="M864" s="117">
        <v>0</v>
      </c>
      <c r="N864" s="117">
        <v>0</v>
      </c>
      <c r="O864" s="117">
        <v>0</v>
      </c>
      <c r="P864" s="117">
        <v>0</v>
      </c>
      <c r="Q864" s="117">
        <v>0</v>
      </c>
      <c r="R864" s="117">
        <v>0</v>
      </c>
      <c r="S864" s="117">
        <v>0</v>
      </c>
      <c r="T864" s="117">
        <v>0</v>
      </c>
      <c r="U864" s="117">
        <v>0</v>
      </c>
      <c r="V864" s="117">
        <v>0</v>
      </c>
      <c r="W864" s="117">
        <v>0</v>
      </c>
      <c r="X864" s="117">
        <v>0</v>
      </c>
      <c r="Y864" s="117">
        <v>0</v>
      </c>
      <c r="Z864" s="117">
        <v>0</v>
      </c>
      <c r="AA864" s="117">
        <v>0</v>
      </c>
    </row>
    <row r="865" spans="1:27" x14ac:dyDescent="0.25">
      <c r="A865" s="117" t="s">
        <v>47</v>
      </c>
      <c r="B865" s="117" t="s">
        <v>616</v>
      </c>
      <c r="C865" s="117" t="s">
        <v>12</v>
      </c>
      <c r="D865" s="117">
        <v>0</v>
      </c>
      <c r="E865" s="117">
        <v>0</v>
      </c>
      <c r="F865" s="117">
        <v>0</v>
      </c>
      <c r="G865" s="117">
        <v>0</v>
      </c>
      <c r="H865" s="117">
        <v>0</v>
      </c>
      <c r="I865" s="117">
        <v>0</v>
      </c>
      <c r="J865" s="117">
        <v>0</v>
      </c>
      <c r="K865" s="117">
        <v>0</v>
      </c>
      <c r="L865" s="117">
        <v>0</v>
      </c>
      <c r="M865" s="117">
        <v>0</v>
      </c>
      <c r="N865" s="117">
        <v>0</v>
      </c>
      <c r="O865" s="117">
        <v>0</v>
      </c>
      <c r="P865" s="117">
        <v>0</v>
      </c>
      <c r="Q865" s="117">
        <v>0</v>
      </c>
      <c r="R865" s="117">
        <v>0</v>
      </c>
      <c r="S865" s="117">
        <v>0</v>
      </c>
      <c r="T865" s="117">
        <v>0</v>
      </c>
      <c r="U865" s="117">
        <v>0</v>
      </c>
      <c r="V865" s="117">
        <v>0</v>
      </c>
      <c r="W865" s="117">
        <v>0</v>
      </c>
      <c r="X865" s="117">
        <v>0</v>
      </c>
      <c r="Y865" s="117">
        <v>0</v>
      </c>
      <c r="Z865" s="117">
        <v>0</v>
      </c>
      <c r="AA865" s="117">
        <v>0</v>
      </c>
    </row>
    <row r="866" spans="1:27" x14ac:dyDescent="0.25">
      <c r="A866" s="117" t="s">
        <v>47</v>
      </c>
      <c r="B866" s="117" t="s">
        <v>616</v>
      </c>
      <c r="C866" s="117" t="s">
        <v>612</v>
      </c>
      <c r="D866" s="117">
        <v>0</v>
      </c>
      <c r="E866" s="117">
        <v>0</v>
      </c>
      <c r="F866" s="117">
        <v>0</v>
      </c>
      <c r="G866" s="117">
        <v>0</v>
      </c>
      <c r="H866" s="117">
        <v>0</v>
      </c>
      <c r="I866" s="117">
        <v>0</v>
      </c>
      <c r="J866" s="117">
        <v>0</v>
      </c>
      <c r="K866" s="117">
        <v>0</v>
      </c>
      <c r="L866" s="117">
        <v>0</v>
      </c>
      <c r="M866" s="117">
        <v>0</v>
      </c>
      <c r="N866" s="117">
        <v>0</v>
      </c>
      <c r="O866" s="117">
        <v>0</v>
      </c>
      <c r="P866" s="117">
        <v>0</v>
      </c>
      <c r="Q866" s="117">
        <v>0</v>
      </c>
      <c r="R866" s="117">
        <v>0</v>
      </c>
      <c r="S866" s="117">
        <v>0</v>
      </c>
      <c r="T866" s="117">
        <v>0</v>
      </c>
      <c r="U866" s="117">
        <v>0</v>
      </c>
      <c r="V866" s="117">
        <v>0</v>
      </c>
      <c r="W866" s="117">
        <v>0</v>
      </c>
      <c r="X866" s="117">
        <v>0</v>
      </c>
      <c r="Y866" s="117">
        <v>0</v>
      </c>
      <c r="Z866" s="117">
        <v>0</v>
      </c>
      <c r="AA866" s="117">
        <v>0</v>
      </c>
    </row>
    <row r="867" spans="1:27" x14ac:dyDescent="0.25">
      <c r="A867" s="117" t="s">
        <v>47</v>
      </c>
      <c r="B867" s="117" t="s">
        <v>616</v>
      </c>
      <c r="C867" s="117" t="s">
        <v>611</v>
      </c>
      <c r="D867" s="117">
        <v>0</v>
      </c>
      <c r="E867" s="117">
        <v>0</v>
      </c>
      <c r="F867" s="117">
        <v>0</v>
      </c>
      <c r="G867" s="117">
        <v>0</v>
      </c>
      <c r="H867" s="117">
        <v>0</v>
      </c>
      <c r="I867" s="117">
        <v>0</v>
      </c>
      <c r="J867" s="117">
        <v>0</v>
      </c>
      <c r="K867" s="117">
        <v>0</v>
      </c>
      <c r="L867" s="117">
        <v>0</v>
      </c>
      <c r="M867" s="117">
        <v>0</v>
      </c>
      <c r="N867" s="117">
        <v>0</v>
      </c>
      <c r="O867" s="117">
        <v>0</v>
      </c>
      <c r="P867" s="117">
        <v>0</v>
      </c>
      <c r="Q867" s="117">
        <v>0</v>
      </c>
      <c r="R867" s="117">
        <v>0</v>
      </c>
      <c r="S867" s="117">
        <v>0</v>
      </c>
      <c r="T867" s="117">
        <v>0</v>
      </c>
      <c r="U867" s="117">
        <v>0</v>
      </c>
      <c r="V867" s="117">
        <v>0</v>
      </c>
      <c r="W867" s="117">
        <v>0</v>
      </c>
      <c r="X867" s="117">
        <v>0</v>
      </c>
      <c r="Y867" s="117">
        <v>0</v>
      </c>
      <c r="Z867" s="117">
        <v>0</v>
      </c>
      <c r="AA867" s="117">
        <v>0</v>
      </c>
    </row>
    <row r="868" spans="1:27" x14ac:dyDescent="0.25">
      <c r="A868" s="117" t="s">
        <v>47</v>
      </c>
      <c r="B868" s="117" t="s">
        <v>616</v>
      </c>
      <c r="C868" s="117" t="s">
        <v>8</v>
      </c>
      <c r="D868" s="117">
        <v>0</v>
      </c>
      <c r="E868" s="117">
        <v>0</v>
      </c>
      <c r="F868" s="117">
        <v>0</v>
      </c>
      <c r="G868" s="117">
        <v>0</v>
      </c>
      <c r="H868" s="117">
        <v>0</v>
      </c>
      <c r="I868" s="117">
        <v>0</v>
      </c>
      <c r="J868" s="117">
        <v>0</v>
      </c>
      <c r="K868" s="117">
        <v>0</v>
      </c>
      <c r="L868" s="117">
        <v>0</v>
      </c>
      <c r="M868" s="117">
        <v>0</v>
      </c>
      <c r="N868" s="117">
        <v>0</v>
      </c>
      <c r="O868" s="117">
        <v>0</v>
      </c>
      <c r="P868" s="117">
        <v>0</v>
      </c>
      <c r="Q868" s="117">
        <v>0</v>
      </c>
      <c r="R868" s="117">
        <v>0</v>
      </c>
      <c r="S868" s="117">
        <v>0</v>
      </c>
      <c r="T868" s="117">
        <v>0</v>
      </c>
      <c r="U868" s="117">
        <v>0</v>
      </c>
      <c r="V868" s="117">
        <v>0</v>
      </c>
      <c r="W868" s="117">
        <v>0</v>
      </c>
      <c r="X868" s="117">
        <v>0</v>
      </c>
      <c r="Y868" s="117">
        <v>0</v>
      </c>
      <c r="Z868" s="117">
        <v>0</v>
      </c>
      <c r="AA868" s="117">
        <v>0</v>
      </c>
    </row>
    <row r="869" spans="1:27" x14ac:dyDescent="0.25">
      <c r="A869" s="117" t="s">
        <v>47</v>
      </c>
      <c r="B869" s="117" t="s">
        <v>616</v>
      </c>
      <c r="C869" s="117" t="s">
        <v>618</v>
      </c>
      <c r="D869" s="117">
        <v>0</v>
      </c>
      <c r="E869" s="117">
        <v>0</v>
      </c>
      <c r="F869" s="117">
        <v>0</v>
      </c>
      <c r="G869" s="117">
        <v>0</v>
      </c>
      <c r="H869" s="117">
        <v>0</v>
      </c>
      <c r="I869" s="117">
        <v>0</v>
      </c>
      <c r="J869" s="117">
        <v>0</v>
      </c>
      <c r="K869" s="117">
        <v>0</v>
      </c>
      <c r="L869" s="117">
        <v>0</v>
      </c>
      <c r="M869" s="117">
        <v>0</v>
      </c>
      <c r="N869" s="117">
        <v>0</v>
      </c>
      <c r="O869" s="117">
        <v>0</v>
      </c>
      <c r="P869" s="117">
        <v>0</v>
      </c>
      <c r="Q869" s="117">
        <v>0</v>
      </c>
      <c r="R869" s="117">
        <v>0</v>
      </c>
      <c r="S869" s="117">
        <v>0</v>
      </c>
      <c r="T869" s="117">
        <v>0</v>
      </c>
      <c r="U869" s="117">
        <v>0</v>
      </c>
      <c r="V869" s="117">
        <v>0</v>
      </c>
      <c r="W869" s="117">
        <v>0</v>
      </c>
      <c r="X869" s="117">
        <v>0</v>
      </c>
      <c r="Y869" s="117">
        <v>0</v>
      </c>
      <c r="Z869" s="117">
        <v>0</v>
      </c>
      <c r="AA869" s="117">
        <v>0</v>
      </c>
    </row>
    <row r="870" spans="1:27" x14ac:dyDescent="0.25">
      <c r="A870" s="117" t="s">
        <v>47</v>
      </c>
      <c r="B870" s="117" t="s">
        <v>616</v>
      </c>
      <c r="C870" s="117" t="s">
        <v>123</v>
      </c>
      <c r="D870" s="117">
        <v>0</v>
      </c>
      <c r="E870" s="117">
        <v>0</v>
      </c>
      <c r="F870" s="117">
        <v>0</v>
      </c>
      <c r="G870" s="117">
        <v>0</v>
      </c>
      <c r="H870" s="117">
        <v>0</v>
      </c>
      <c r="I870" s="117">
        <v>0</v>
      </c>
      <c r="J870" s="117">
        <v>0</v>
      </c>
      <c r="K870" s="117">
        <v>0</v>
      </c>
      <c r="L870" s="117">
        <v>0</v>
      </c>
      <c r="M870" s="117">
        <v>0</v>
      </c>
      <c r="N870" s="117">
        <v>0</v>
      </c>
      <c r="O870" s="117">
        <v>0</v>
      </c>
      <c r="P870" s="117">
        <v>0</v>
      </c>
      <c r="Q870" s="117">
        <v>0</v>
      </c>
      <c r="R870" s="117">
        <v>0</v>
      </c>
      <c r="S870" s="117">
        <v>0</v>
      </c>
      <c r="T870" s="117">
        <v>0</v>
      </c>
      <c r="U870" s="117">
        <v>0</v>
      </c>
      <c r="V870" s="117">
        <v>0</v>
      </c>
      <c r="W870" s="117">
        <v>0</v>
      </c>
      <c r="X870" s="117">
        <v>0</v>
      </c>
      <c r="Y870" s="117">
        <v>0</v>
      </c>
      <c r="Z870" s="117">
        <v>0</v>
      </c>
      <c r="AA870" s="117">
        <v>0</v>
      </c>
    </row>
    <row r="871" spans="1:27" x14ac:dyDescent="0.25">
      <c r="A871" s="117" t="s">
        <v>47</v>
      </c>
      <c r="B871" s="117" t="s">
        <v>616</v>
      </c>
      <c r="C871" s="117" t="s">
        <v>10</v>
      </c>
      <c r="D871" s="117">
        <v>0</v>
      </c>
      <c r="E871" s="117">
        <v>0</v>
      </c>
      <c r="F871" s="117">
        <v>0</v>
      </c>
      <c r="G871" s="117">
        <v>0</v>
      </c>
      <c r="H871" s="117">
        <v>0</v>
      </c>
      <c r="I871" s="117">
        <v>0</v>
      </c>
      <c r="J871" s="117">
        <v>0</v>
      </c>
      <c r="K871" s="117">
        <v>0</v>
      </c>
      <c r="L871" s="117">
        <v>0</v>
      </c>
      <c r="M871" s="117">
        <v>0</v>
      </c>
      <c r="N871" s="117">
        <v>0</v>
      </c>
      <c r="O871" s="117">
        <v>0</v>
      </c>
      <c r="P871" s="117">
        <v>0</v>
      </c>
      <c r="Q871" s="117">
        <v>0</v>
      </c>
      <c r="R871" s="117">
        <v>0</v>
      </c>
      <c r="S871" s="117">
        <v>0</v>
      </c>
      <c r="T871" s="117">
        <v>0</v>
      </c>
      <c r="U871" s="117">
        <v>0</v>
      </c>
      <c r="V871" s="117">
        <v>0</v>
      </c>
      <c r="W871" s="117">
        <v>0</v>
      </c>
      <c r="X871" s="117">
        <v>0</v>
      </c>
      <c r="Y871" s="117">
        <v>0</v>
      </c>
      <c r="Z871" s="117">
        <v>0</v>
      </c>
      <c r="AA871" s="117">
        <v>0</v>
      </c>
    </row>
    <row r="872" spans="1:27" x14ac:dyDescent="0.25">
      <c r="A872" s="117" t="s">
        <v>47</v>
      </c>
      <c r="B872" s="117" t="s">
        <v>616</v>
      </c>
      <c r="C872" s="117" t="s">
        <v>619</v>
      </c>
      <c r="D872" s="117">
        <v>0</v>
      </c>
      <c r="E872" s="117">
        <v>0</v>
      </c>
      <c r="F872" s="117">
        <v>0</v>
      </c>
      <c r="G872" s="117">
        <v>0</v>
      </c>
      <c r="H872" s="117">
        <v>0</v>
      </c>
      <c r="I872" s="117">
        <v>0</v>
      </c>
      <c r="J872" s="117">
        <v>0</v>
      </c>
      <c r="K872" s="117">
        <v>0</v>
      </c>
      <c r="L872" s="117">
        <v>0</v>
      </c>
      <c r="M872" s="117">
        <v>0</v>
      </c>
      <c r="N872" s="117">
        <v>0</v>
      </c>
      <c r="O872" s="117">
        <v>0</v>
      </c>
      <c r="P872" s="117">
        <v>0</v>
      </c>
      <c r="Q872" s="117">
        <v>0</v>
      </c>
      <c r="R872" s="117">
        <v>0</v>
      </c>
      <c r="S872" s="117">
        <v>0</v>
      </c>
      <c r="T872" s="117">
        <v>0</v>
      </c>
      <c r="U872" s="117">
        <v>0</v>
      </c>
      <c r="V872" s="117">
        <v>0</v>
      </c>
      <c r="W872" s="117">
        <v>0</v>
      </c>
      <c r="X872" s="117">
        <v>0</v>
      </c>
      <c r="Y872" s="117">
        <v>0</v>
      </c>
      <c r="Z872" s="117">
        <v>0</v>
      </c>
      <c r="AA872" s="117">
        <v>0</v>
      </c>
    </row>
    <row r="873" spans="1:27" x14ac:dyDescent="0.25">
      <c r="A873" s="117" t="s">
        <v>47</v>
      </c>
      <c r="B873" s="117" t="s">
        <v>616</v>
      </c>
      <c r="C873" s="117" t="s">
        <v>620</v>
      </c>
      <c r="D873" s="117">
        <v>0</v>
      </c>
      <c r="E873" s="117">
        <v>0</v>
      </c>
      <c r="F873" s="117">
        <v>0</v>
      </c>
      <c r="G873" s="117">
        <v>0</v>
      </c>
      <c r="H873" s="117">
        <v>0</v>
      </c>
      <c r="I873" s="117">
        <v>0</v>
      </c>
      <c r="J873" s="117">
        <v>0</v>
      </c>
      <c r="K873" s="117">
        <v>0</v>
      </c>
      <c r="L873" s="117">
        <v>0</v>
      </c>
      <c r="M873" s="117">
        <v>0</v>
      </c>
      <c r="N873" s="117">
        <v>0</v>
      </c>
      <c r="O873" s="117">
        <v>0</v>
      </c>
      <c r="P873" s="117">
        <v>0</v>
      </c>
      <c r="Q873" s="117">
        <v>0</v>
      </c>
      <c r="R873" s="117">
        <v>0</v>
      </c>
      <c r="S873" s="117">
        <v>0</v>
      </c>
      <c r="T873" s="117">
        <v>0</v>
      </c>
      <c r="U873" s="117">
        <v>0</v>
      </c>
      <c r="V873" s="117">
        <v>0</v>
      </c>
      <c r="W873" s="117">
        <v>0</v>
      </c>
      <c r="X873" s="117">
        <v>0</v>
      </c>
      <c r="Y873" s="117">
        <v>0</v>
      </c>
      <c r="Z873" s="117">
        <v>0</v>
      </c>
      <c r="AA873" s="117">
        <v>0</v>
      </c>
    </row>
    <row r="874" spans="1:27" x14ac:dyDescent="0.25">
      <c r="A874" s="117" t="s">
        <v>47</v>
      </c>
      <c r="B874" s="117" t="s">
        <v>616</v>
      </c>
      <c r="C874" s="117" t="s">
        <v>25</v>
      </c>
      <c r="D874" s="117">
        <v>0</v>
      </c>
      <c r="E874" s="117">
        <v>0</v>
      </c>
      <c r="F874" s="117">
        <v>0</v>
      </c>
      <c r="G874" s="117">
        <v>0</v>
      </c>
      <c r="H874" s="117">
        <v>0</v>
      </c>
      <c r="I874" s="117">
        <v>0</v>
      </c>
      <c r="J874" s="117">
        <v>0</v>
      </c>
      <c r="K874" s="117">
        <v>0</v>
      </c>
      <c r="L874" s="117">
        <v>0</v>
      </c>
      <c r="M874" s="117">
        <v>0</v>
      </c>
      <c r="N874" s="117">
        <v>0</v>
      </c>
      <c r="O874" s="117">
        <v>0</v>
      </c>
      <c r="P874" s="117">
        <v>0</v>
      </c>
      <c r="Q874" s="117">
        <v>0</v>
      </c>
      <c r="R874" s="117">
        <v>0</v>
      </c>
      <c r="S874" s="117">
        <v>0</v>
      </c>
      <c r="T874" s="117">
        <v>0</v>
      </c>
      <c r="U874" s="117">
        <v>0</v>
      </c>
      <c r="V874" s="117">
        <v>0</v>
      </c>
      <c r="W874" s="117">
        <v>0</v>
      </c>
      <c r="X874" s="117">
        <v>0</v>
      </c>
      <c r="Y874" s="117">
        <v>0</v>
      </c>
      <c r="Z874" s="117">
        <v>0</v>
      </c>
      <c r="AA874" s="117">
        <v>0</v>
      </c>
    </row>
    <row r="875" spans="1:27" x14ac:dyDescent="0.25">
      <c r="A875" s="117" t="s">
        <v>47</v>
      </c>
      <c r="B875" s="117" t="s">
        <v>616</v>
      </c>
      <c r="C875" s="117" t="s">
        <v>615</v>
      </c>
      <c r="D875" s="117">
        <v>0</v>
      </c>
      <c r="E875" s="117">
        <v>0</v>
      </c>
      <c r="F875" s="117">
        <v>0</v>
      </c>
      <c r="G875" s="117">
        <v>0</v>
      </c>
      <c r="H875" s="117">
        <v>0</v>
      </c>
      <c r="I875" s="117">
        <v>0</v>
      </c>
      <c r="J875" s="117">
        <v>0</v>
      </c>
      <c r="K875" s="117">
        <v>0</v>
      </c>
      <c r="L875" s="117">
        <v>0</v>
      </c>
      <c r="M875" s="117">
        <v>0</v>
      </c>
      <c r="N875" s="117">
        <v>0</v>
      </c>
      <c r="O875" s="117">
        <v>0</v>
      </c>
      <c r="P875" s="117">
        <v>0</v>
      </c>
      <c r="Q875" s="117">
        <v>0</v>
      </c>
      <c r="R875" s="117">
        <v>0</v>
      </c>
      <c r="S875" s="117">
        <v>0</v>
      </c>
      <c r="T875" s="117">
        <v>0</v>
      </c>
      <c r="U875" s="117">
        <v>0</v>
      </c>
      <c r="V875" s="117">
        <v>0</v>
      </c>
      <c r="W875" s="117">
        <v>0</v>
      </c>
      <c r="X875" s="117">
        <v>0</v>
      </c>
      <c r="Y875" s="117">
        <v>0</v>
      </c>
      <c r="Z875" s="117">
        <v>0</v>
      </c>
      <c r="AA875" s="117">
        <v>0</v>
      </c>
    </row>
    <row r="876" spans="1:27" x14ac:dyDescent="0.25">
      <c r="A876" s="117" t="s">
        <v>47</v>
      </c>
      <c r="B876" s="117" t="s">
        <v>10</v>
      </c>
      <c r="C876" s="117" t="s">
        <v>12</v>
      </c>
      <c r="D876" s="117">
        <v>0</v>
      </c>
      <c r="E876" s="117">
        <v>0</v>
      </c>
      <c r="F876" s="117">
        <v>0</v>
      </c>
      <c r="G876" s="117">
        <v>0</v>
      </c>
      <c r="H876" s="117">
        <v>0</v>
      </c>
      <c r="I876" s="117">
        <v>0</v>
      </c>
      <c r="J876" s="117">
        <v>0</v>
      </c>
      <c r="K876" s="117">
        <v>0</v>
      </c>
      <c r="L876" s="117">
        <v>0</v>
      </c>
      <c r="M876" s="117">
        <v>0</v>
      </c>
      <c r="N876" s="117">
        <v>0</v>
      </c>
      <c r="O876" s="117">
        <v>0</v>
      </c>
      <c r="P876" s="117">
        <v>0</v>
      </c>
      <c r="Q876" s="117">
        <v>0</v>
      </c>
      <c r="R876" s="117">
        <v>0</v>
      </c>
      <c r="S876" s="117">
        <v>0</v>
      </c>
      <c r="T876" s="117">
        <v>0</v>
      </c>
      <c r="U876" s="117">
        <v>0</v>
      </c>
      <c r="V876" s="117">
        <v>0</v>
      </c>
      <c r="W876" s="117">
        <v>0</v>
      </c>
      <c r="X876" s="117">
        <v>0</v>
      </c>
      <c r="Y876" s="117">
        <v>0</v>
      </c>
      <c r="Z876" s="117">
        <v>0</v>
      </c>
      <c r="AA876" s="117">
        <v>0</v>
      </c>
    </row>
    <row r="877" spans="1:27" x14ac:dyDescent="0.25">
      <c r="A877" s="117" t="s">
        <v>47</v>
      </c>
      <c r="B877" s="117" t="s">
        <v>10</v>
      </c>
      <c r="C877" s="117" t="s">
        <v>612</v>
      </c>
      <c r="D877" s="117">
        <v>0</v>
      </c>
      <c r="E877" s="117">
        <v>0</v>
      </c>
      <c r="F877" s="117">
        <v>0</v>
      </c>
      <c r="G877" s="117">
        <v>0</v>
      </c>
      <c r="H877" s="117">
        <v>0</v>
      </c>
      <c r="I877" s="117">
        <v>0</v>
      </c>
      <c r="J877" s="117">
        <v>0</v>
      </c>
      <c r="K877" s="117">
        <v>0</v>
      </c>
      <c r="L877" s="117">
        <v>0</v>
      </c>
      <c r="M877" s="117">
        <v>0</v>
      </c>
      <c r="N877" s="117">
        <v>0</v>
      </c>
      <c r="O877" s="117">
        <v>0</v>
      </c>
      <c r="P877" s="117">
        <v>0</v>
      </c>
      <c r="Q877" s="117">
        <v>0</v>
      </c>
      <c r="R877" s="117">
        <v>0</v>
      </c>
      <c r="S877" s="117">
        <v>0</v>
      </c>
      <c r="T877" s="117">
        <v>0</v>
      </c>
      <c r="U877" s="117">
        <v>0</v>
      </c>
      <c r="V877" s="117">
        <v>0</v>
      </c>
      <c r="W877" s="117">
        <v>0</v>
      </c>
      <c r="X877" s="117">
        <v>0</v>
      </c>
      <c r="Y877" s="117">
        <v>0</v>
      </c>
      <c r="Z877" s="117">
        <v>0</v>
      </c>
      <c r="AA877" s="117">
        <v>0</v>
      </c>
    </row>
    <row r="878" spans="1:27" x14ac:dyDescent="0.25">
      <c r="A878" s="117" t="s">
        <v>47</v>
      </c>
      <c r="B878" s="117" t="s">
        <v>10</v>
      </c>
      <c r="C878" s="117" t="s">
        <v>611</v>
      </c>
      <c r="D878" s="117">
        <v>0</v>
      </c>
      <c r="E878" s="117">
        <v>0</v>
      </c>
      <c r="F878" s="117">
        <v>0</v>
      </c>
      <c r="G878" s="117">
        <v>0</v>
      </c>
      <c r="H878" s="117">
        <v>0</v>
      </c>
      <c r="I878" s="117">
        <v>0</v>
      </c>
      <c r="J878" s="117">
        <v>0</v>
      </c>
      <c r="K878" s="117">
        <v>0</v>
      </c>
      <c r="L878" s="117">
        <v>0</v>
      </c>
      <c r="M878" s="117">
        <v>0</v>
      </c>
      <c r="N878" s="117">
        <v>0</v>
      </c>
      <c r="O878" s="117">
        <v>0</v>
      </c>
      <c r="P878" s="117">
        <v>0</v>
      </c>
      <c r="Q878" s="117">
        <v>0</v>
      </c>
      <c r="R878" s="117">
        <v>0</v>
      </c>
      <c r="S878" s="117">
        <v>0</v>
      </c>
      <c r="T878" s="117">
        <v>0</v>
      </c>
      <c r="U878" s="117">
        <v>0</v>
      </c>
      <c r="V878" s="117">
        <v>0</v>
      </c>
      <c r="W878" s="117">
        <v>0</v>
      </c>
      <c r="X878" s="117">
        <v>0</v>
      </c>
      <c r="Y878" s="117">
        <v>0</v>
      </c>
      <c r="Z878" s="117">
        <v>0</v>
      </c>
      <c r="AA878" s="117">
        <v>0</v>
      </c>
    </row>
    <row r="879" spans="1:27" x14ac:dyDescent="0.25">
      <c r="A879" s="117" t="s">
        <v>47</v>
      </c>
      <c r="B879" s="117" t="s">
        <v>10</v>
      </c>
      <c r="C879" s="117" t="s">
        <v>8</v>
      </c>
      <c r="D879" s="117">
        <v>0</v>
      </c>
      <c r="E879" s="117">
        <v>0</v>
      </c>
      <c r="F879" s="117">
        <v>0</v>
      </c>
      <c r="G879" s="117">
        <v>0</v>
      </c>
      <c r="H879" s="117">
        <v>0</v>
      </c>
      <c r="I879" s="117">
        <v>0</v>
      </c>
      <c r="J879" s="117">
        <v>0</v>
      </c>
      <c r="K879" s="117">
        <v>0</v>
      </c>
      <c r="L879" s="117">
        <v>0</v>
      </c>
      <c r="M879" s="117">
        <v>0</v>
      </c>
      <c r="N879" s="117">
        <v>0</v>
      </c>
      <c r="O879" s="117">
        <v>0</v>
      </c>
      <c r="P879" s="117">
        <v>0</v>
      </c>
      <c r="Q879" s="117">
        <v>0</v>
      </c>
      <c r="R879" s="117">
        <v>0</v>
      </c>
      <c r="S879" s="117">
        <v>0</v>
      </c>
      <c r="T879" s="117">
        <v>0</v>
      </c>
      <c r="U879" s="117">
        <v>0</v>
      </c>
      <c r="V879" s="117">
        <v>0</v>
      </c>
      <c r="W879" s="117">
        <v>0</v>
      </c>
      <c r="X879" s="117">
        <v>0</v>
      </c>
      <c r="Y879" s="117">
        <v>0</v>
      </c>
      <c r="Z879" s="117">
        <v>0</v>
      </c>
      <c r="AA879" s="117">
        <v>0</v>
      </c>
    </row>
    <row r="880" spans="1:27" x14ac:dyDescent="0.25">
      <c r="A880" s="117" t="s">
        <v>47</v>
      </c>
      <c r="B880" s="117" t="s">
        <v>10</v>
      </c>
      <c r="C880" s="117" t="s">
        <v>618</v>
      </c>
      <c r="D880" s="117">
        <v>0</v>
      </c>
      <c r="E880" s="117">
        <v>0</v>
      </c>
      <c r="F880" s="117">
        <v>0</v>
      </c>
      <c r="G880" s="117">
        <v>0</v>
      </c>
      <c r="H880" s="117">
        <v>0</v>
      </c>
      <c r="I880" s="117">
        <v>0</v>
      </c>
      <c r="J880" s="117">
        <v>0</v>
      </c>
      <c r="K880" s="117">
        <v>0</v>
      </c>
      <c r="L880" s="117">
        <v>0</v>
      </c>
      <c r="M880" s="117">
        <v>0</v>
      </c>
      <c r="N880" s="117">
        <v>0</v>
      </c>
      <c r="O880" s="117">
        <v>0</v>
      </c>
      <c r="P880" s="117">
        <v>0</v>
      </c>
      <c r="Q880" s="117">
        <v>0</v>
      </c>
      <c r="R880" s="117">
        <v>0</v>
      </c>
      <c r="S880" s="117">
        <v>0</v>
      </c>
      <c r="T880" s="117">
        <v>0</v>
      </c>
      <c r="U880" s="117">
        <v>0</v>
      </c>
      <c r="V880" s="117">
        <v>0</v>
      </c>
      <c r="W880" s="117">
        <v>0</v>
      </c>
      <c r="X880" s="117">
        <v>0</v>
      </c>
      <c r="Y880" s="117">
        <v>0</v>
      </c>
      <c r="Z880" s="117">
        <v>0</v>
      </c>
      <c r="AA880" s="117">
        <v>0</v>
      </c>
    </row>
    <row r="881" spans="1:27" x14ac:dyDescent="0.25">
      <c r="A881" s="117" t="s">
        <v>47</v>
      </c>
      <c r="B881" s="117" t="s">
        <v>10</v>
      </c>
      <c r="C881" s="117" t="s">
        <v>123</v>
      </c>
      <c r="D881" s="117">
        <v>0</v>
      </c>
      <c r="E881" s="117">
        <v>0</v>
      </c>
      <c r="F881" s="117">
        <v>0</v>
      </c>
      <c r="G881" s="117">
        <v>0</v>
      </c>
      <c r="H881" s="117">
        <v>0</v>
      </c>
      <c r="I881" s="117">
        <v>0</v>
      </c>
      <c r="J881" s="117">
        <v>0</v>
      </c>
      <c r="K881" s="117">
        <v>0</v>
      </c>
      <c r="L881" s="117">
        <v>0</v>
      </c>
      <c r="M881" s="117">
        <v>0</v>
      </c>
      <c r="N881" s="117">
        <v>0</v>
      </c>
      <c r="O881" s="117">
        <v>0</v>
      </c>
      <c r="P881" s="117">
        <v>0</v>
      </c>
      <c r="Q881" s="117">
        <v>0</v>
      </c>
      <c r="R881" s="117">
        <v>0</v>
      </c>
      <c r="S881" s="117">
        <v>0</v>
      </c>
      <c r="T881" s="117">
        <v>0</v>
      </c>
      <c r="U881" s="117">
        <v>0</v>
      </c>
      <c r="V881" s="117">
        <v>0</v>
      </c>
      <c r="W881" s="117">
        <v>0</v>
      </c>
      <c r="X881" s="117">
        <v>0</v>
      </c>
      <c r="Y881" s="117">
        <v>0</v>
      </c>
      <c r="Z881" s="117">
        <v>0</v>
      </c>
      <c r="AA881" s="117">
        <v>0</v>
      </c>
    </row>
    <row r="882" spans="1:27" x14ac:dyDescent="0.25">
      <c r="A882" s="117" t="s">
        <v>47</v>
      </c>
      <c r="B882" s="117" t="s">
        <v>10</v>
      </c>
      <c r="C882" s="117" t="s">
        <v>10</v>
      </c>
      <c r="D882" s="117">
        <v>0</v>
      </c>
      <c r="E882" s="117">
        <v>0</v>
      </c>
      <c r="F882" s="117">
        <v>0</v>
      </c>
      <c r="G882" s="117">
        <v>0</v>
      </c>
      <c r="H882" s="117">
        <v>0</v>
      </c>
      <c r="I882" s="117">
        <v>0</v>
      </c>
      <c r="J882" s="117">
        <v>0</v>
      </c>
      <c r="K882" s="117">
        <v>0</v>
      </c>
      <c r="L882" s="117">
        <v>0</v>
      </c>
      <c r="M882" s="117">
        <v>0</v>
      </c>
      <c r="N882" s="117">
        <v>0</v>
      </c>
      <c r="O882" s="117">
        <v>0</v>
      </c>
      <c r="P882" s="117">
        <v>0</v>
      </c>
      <c r="Q882" s="117">
        <v>0</v>
      </c>
      <c r="R882" s="117">
        <v>0</v>
      </c>
      <c r="S882" s="117">
        <v>0</v>
      </c>
      <c r="T882" s="117">
        <v>0</v>
      </c>
      <c r="U882" s="117">
        <v>0</v>
      </c>
      <c r="V882" s="117">
        <v>0</v>
      </c>
      <c r="W882" s="117">
        <v>0</v>
      </c>
      <c r="X882" s="117">
        <v>0</v>
      </c>
      <c r="Y882" s="117">
        <v>0</v>
      </c>
      <c r="Z882" s="117">
        <v>0</v>
      </c>
      <c r="AA882" s="117">
        <v>0</v>
      </c>
    </row>
    <row r="883" spans="1:27" x14ac:dyDescent="0.25">
      <c r="A883" s="117" t="s">
        <v>47</v>
      </c>
      <c r="B883" s="117" t="s">
        <v>10</v>
      </c>
      <c r="C883" s="117" t="s">
        <v>619</v>
      </c>
      <c r="D883" s="117">
        <v>0</v>
      </c>
      <c r="E883" s="117">
        <v>0</v>
      </c>
      <c r="F883" s="117">
        <v>0</v>
      </c>
      <c r="G883" s="117">
        <v>0</v>
      </c>
      <c r="H883" s="117">
        <v>0</v>
      </c>
      <c r="I883" s="117">
        <v>0</v>
      </c>
      <c r="J883" s="117">
        <v>0</v>
      </c>
      <c r="K883" s="117">
        <v>0</v>
      </c>
      <c r="L883" s="117">
        <v>0</v>
      </c>
      <c r="M883" s="117">
        <v>0</v>
      </c>
      <c r="N883" s="117">
        <v>0</v>
      </c>
      <c r="O883" s="117">
        <v>0</v>
      </c>
      <c r="P883" s="117">
        <v>0</v>
      </c>
      <c r="Q883" s="117">
        <v>0</v>
      </c>
      <c r="R883" s="117">
        <v>0</v>
      </c>
      <c r="S883" s="117">
        <v>0</v>
      </c>
      <c r="T883" s="117">
        <v>0</v>
      </c>
      <c r="U883" s="117">
        <v>0</v>
      </c>
      <c r="V883" s="117">
        <v>0</v>
      </c>
      <c r="W883" s="117">
        <v>0</v>
      </c>
      <c r="X883" s="117">
        <v>0</v>
      </c>
      <c r="Y883" s="117">
        <v>0</v>
      </c>
      <c r="Z883" s="117">
        <v>0</v>
      </c>
      <c r="AA883" s="117">
        <v>0</v>
      </c>
    </row>
    <row r="884" spans="1:27" x14ac:dyDescent="0.25">
      <c r="A884" s="117" t="s">
        <v>47</v>
      </c>
      <c r="B884" s="117" t="s">
        <v>10</v>
      </c>
      <c r="C884" s="117" t="s">
        <v>620</v>
      </c>
      <c r="D884" s="117">
        <v>0</v>
      </c>
      <c r="E884" s="117">
        <v>0</v>
      </c>
      <c r="F884" s="117">
        <v>0</v>
      </c>
      <c r="G884" s="117">
        <v>0</v>
      </c>
      <c r="H884" s="117">
        <v>0</v>
      </c>
      <c r="I884" s="117">
        <v>0</v>
      </c>
      <c r="J884" s="117">
        <v>0</v>
      </c>
      <c r="K884" s="117">
        <v>0</v>
      </c>
      <c r="L884" s="117">
        <v>0</v>
      </c>
      <c r="M884" s="117">
        <v>0</v>
      </c>
      <c r="N884" s="117">
        <v>0</v>
      </c>
      <c r="O884" s="117">
        <v>0</v>
      </c>
      <c r="P884" s="117">
        <v>0</v>
      </c>
      <c r="Q884" s="117">
        <v>0</v>
      </c>
      <c r="R884" s="117">
        <v>0</v>
      </c>
      <c r="S884" s="117">
        <v>0</v>
      </c>
      <c r="T884" s="117">
        <v>0</v>
      </c>
      <c r="U884" s="117">
        <v>0</v>
      </c>
      <c r="V884" s="117">
        <v>0</v>
      </c>
      <c r="W884" s="117">
        <v>0</v>
      </c>
      <c r="X884" s="117">
        <v>0</v>
      </c>
      <c r="Y884" s="117">
        <v>0</v>
      </c>
      <c r="Z884" s="117">
        <v>0</v>
      </c>
      <c r="AA884" s="117">
        <v>0</v>
      </c>
    </row>
    <row r="885" spans="1:27" x14ac:dyDescent="0.25">
      <c r="A885" s="117" t="s">
        <v>47</v>
      </c>
      <c r="B885" s="117" t="s">
        <v>10</v>
      </c>
      <c r="C885" s="117" t="s">
        <v>25</v>
      </c>
      <c r="D885" s="117">
        <v>0</v>
      </c>
      <c r="E885" s="117">
        <v>0</v>
      </c>
      <c r="F885" s="117">
        <v>0</v>
      </c>
      <c r="G885" s="117">
        <v>0</v>
      </c>
      <c r="H885" s="117">
        <v>0</v>
      </c>
      <c r="I885" s="117">
        <v>0</v>
      </c>
      <c r="J885" s="117">
        <v>0</v>
      </c>
      <c r="K885" s="117">
        <v>0</v>
      </c>
      <c r="L885" s="117">
        <v>0</v>
      </c>
      <c r="M885" s="117">
        <v>0</v>
      </c>
      <c r="N885" s="117">
        <v>0</v>
      </c>
      <c r="O885" s="117">
        <v>0</v>
      </c>
      <c r="P885" s="117">
        <v>0</v>
      </c>
      <c r="Q885" s="117">
        <v>0</v>
      </c>
      <c r="R885" s="117">
        <v>0</v>
      </c>
      <c r="S885" s="117">
        <v>0</v>
      </c>
      <c r="T885" s="117">
        <v>0</v>
      </c>
      <c r="U885" s="117">
        <v>0</v>
      </c>
      <c r="V885" s="117">
        <v>0</v>
      </c>
      <c r="W885" s="117">
        <v>0</v>
      </c>
      <c r="X885" s="117">
        <v>0</v>
      </c>
      <c r="Y885" s="117">
        <v>0</v>
      </c>
      <c r="Z885" s="117">
        <v>0</v>
      </c>
      <c r="AA885" s="117">
        <v>0</v>
      </c>
    </row>
    <row r="886" spans="1:27" x14ac:dyDescent="0.25">
      <c r="A886" s="117" t="s">
        <v>47</v>
      </c>
      <c r="B886" s="117" t="s">
        <v>10</v>
      </c>
      <c r="C886" s="117" t="s">
        <v>615</v>
      </c>
      <c r="D886" s="117">
        <v>0</v>
      </c>
      <c r="E886" s="117">
        <v>0</v>
      </c>
      <c r="F886" s="117">
        <v>0</v>
      </c>
      <c r="G886" s="117">
        <v>0</v>
      </c>
      <c r="H886" s="117">
        <v>0</v>
      </c>
      <c r="I886" s="117">
        <v>0</v>
      </c>
      <c r="J886" s="117">
        <v>0</v>
      </c>
      <c r="K886" s="117">
        <v>0</v>
      </c>
      <c r="L886" s="117">
        <v>0</v>
      </c>
      <c r="M886" s="117">
        <v>0</v>
      </c>
      <c r="N886" s="117">
        <v>0</v>
      </c>
      <c r="O886" s="117">
        <v>0</v>
      </c>
      <c r="P886" s="117">
        <v>0</v>
      </c>
      <c r="Q886" s="117">
        <v>0</v>
      </c>
      <c r="R886" s="117">
        <v>0</v>
      </c>
      <c r="S886" s="117">
        <v>0</v>
      </c>
      <c r="T886" s="117">
        <v>0</v>
      </c>
      <c r="U886" s="117">
        <v>0</v>
      </c>
      <c r="V886" s="117">
        <v>0</v>
      </c>
      <c r="W886" s="117">
        <v>0</v>
      </c>
      <c r="X886" s="117">
        <v>0</v>
      </c>
      <c r="Y886" s="117">
        <v>0</v>
      </c>
      <c r="Z886" s="117">
        <v>0</v>
      </c>
      <c r="AA886" s="117">
        <v>0</v>
      </c>
    </row>
    <row r="887" spans="1:27" x14ac:dyDescent="0.25">
      <c r="A887" s="117" t="s">
        <v>47</v>
      </c>
      <c r="B887" s="117" t="s">
        <v>617</v>
      </c>
      <c r="C887" s="117" t="s">
        <v>12</v>
      </c>
      <c r="D887" s="117">
        <v>0</v>
      </c>
      <c r="E887" s="117">
        <v>0</v>
      </c>
      <c r="F887" s="117">
        <v>0</v>
      </c>
      <c r="G887" s="117">
        <v>0</v>
      </c>
      <c r="H887" s="117">
        <v>0</v>
      </c>
      <c r="I887" s="117">
        <v>0</v>
      </c>
      <c r="J887" s="117">
        <v>0</v>
      </c>
      <c r="K887" s="117">
        <v>0</v>
      </c>
      <c r="L887" s="117">
        <v>0</v>
      </c>
      <c r="M887" s="117">
        <v>0</v>
      </c>
      <c r="N887" s="117">
        <v>0</v>
      </c>
      <c r="O887" s="117">
        <v>0</v>
      </c>
      <c r="P887" s="117">
        <v>0</v>
      </c>
      <c r="Q887" s="117">
        <v>0</v>
      </c>
      <c r="R887" s="117">
        <v>0</v>
      </c>
      <c r="S887" s="117">
        <v>0</v>
      </c>
      <c r="T887" s="117">
        <v>0</v>
      </c>
      <c r="U887" s="117">
        <v>0</v>
      </c>
      <c r="V887" s="117">
        <v>0</v>
      </c>
      <c r="W887" s="117">
        <v>0</v>
      </c>
      <c r="X887" s="117">
        <v>0</v>
      </c>
      <c r="Y887" s="117">
        <v>0</v>
      </c>
      <c r="Z887" s="117">
        <v>0</v>
      </c>
      <c r="AA887" s="117">
        <v>0</v>
      </c>
    </row>
    <row r="888" spans="1:27" x14ac:dyDescent="0.25">
      <c r="A888" s="117" t="s">
        <v>47</v>
      </c>
      <c r="B888" s="117" t="s">
        <v>617</v>
      </c>
      <c r="C888" s="117" t="s">
        <v>612</v>
      </c>
      <c r="D888" s="117">
        <v>0</v>
      </c>
      <c r="E888" s="117">
        <v>0</v>
      </c>
      <c r="F888" s="117">
        <v>0</v>
      </c>
      <c r="G888" s="117">
        <v>0</v>
      </c>
      <c r="H888" s="117">
        <v>0</v>
      </c>
      <c r="I888" s="117">
        <v>0</v>
      </c>
      <c r="J888" s="117">
        <v>0</v>
      </c>
      <c r="K888" s="117">
        <v>0</v>
      </c>
      <c r="L888" s="117">
        <v>0</v>
      </c>
      <c r="M888" s="117">
        <v>0</v>
      </c>
      <c r="N888" s="117">
        <v>0</v>
      </c>
      <c r="O888" s="117">
        <v>0</v>
      </c>
      <c r="P888" s="117">
        <v>0</v>
      </c>
      <c r="Q888" s="117">
        <v>0</v>
      </c>
      <c r="R888" s="117">
        <v>0</v>
      </c>
      <c r="S888" s="117">
        <v>0</v>
      </c>
      <c r="T888" s="117">
        <v>0</v>
      </c>
      <c r="U888" s="117">
        <v>0</v>
      </c>
      <c r="V888" s="117">
        <v>0</v>
      </c>
      <c r="W888" s="117">
        <v>0</v>
      </c>
      <c r="X888" s="117">
        <v>0</v>
      </c>
      <c r="Y888" s="117">
        <v>0</v>
      </c>
      <c r="Z888" s="117">
        <v>0</v>
      </c>
      <c r="AA888" s="117">
        <v>0</v>
      </c>
    </row>
    <row r="889" spans="1:27" x14ac:dyDescent="0.25">
      <c r="A889" s="117" t="s">
        <v>47</v>
      </c>
      <c r="B889" s="117" t="s">
        <v>617</v>
      </c>
      <c r="C889" s="117" t="s">
        <v>611</v>
      </c>
      <c r="D889" s="117">
        <v>0</v>
      </c>
      <c r="E889" s="117">
        <v>0</v>
      </c>
      <c r="F889" s="117">
        <v>0</v>
      </c>
      <c r="G889" s="117">
        <v>0</v>
      </c>
      <c r="H889" s="117">
        <v>0</v>
      </c>
      <c r="I889" s="117">
        <v>0</v>
      </c>
      <c r="J889" s="117">
        <v>0</v>
      </c>
      <c r="K889" s="117">
        <v>0</v>
      </c>
      <c r="L889" s="117">
        <v>0</v>
      </c>
      <c r="M889" s="117">
        <v>0</v>
      </c>
      <c r="N889" s="117">
        <v>0</v>
      </c>
      <c r="O889" s="117">
        <v>0</v>
      </c>
      <c r="P889" s="117">
        <v>0</v>
      </c>
      <c r="Q889" s="117">
        <v>0</v>
      </c>
      <c r="R889" s="117">
        <v>0</v>
      </c>
      <c r="S889" s="117">
        <v>0</v>
      </c>
      <c r="T889" s="117">
        <v>0</v>
      </c>
      <c r="U889" s="117">
        <v>0</v>
      </c>
      <c r="V889" s="117">
        <v>0</v>
      </c>
      <c r="W889" s="117">
        <v>0</v>
      </c>
      <c r="X889" s="117">
        <v>0</v>
      </c>
      <c r="Y889" s="117">
        <v>0</v>
      </c>
      <c r="Z889" s="117">
        <v>0</v>
      </c>
      <c r="AA889" s="117">
        <v>0</v>
      </c>
    </row>
    <row r="890" spans="1:27" x14ac:dyDescent="0.25">
      <c r="A890" s="117" t="s">
        <v>47</v>
      </c>
      <c r="B890" s="117" t="s">
        <v>617</v>
      </c>
      <c r="C890" s="117" t="s">
        <v>8</v>
      </c>
      <c r="D890" s="117">
        <v>0</v>
      </c>
      <c r="E890" s="117">
        <v>0</v>
      </c>
      <c r="F890" s="117">
        <v>0</v>
      </c>
      <c r="G890" s="117">
        <v>0</v>
      </c>
      <c r="H890" s="117">
        <v>0</v>
      </c>
      <c r="I890" s="117">
        <v>0</v>
      </c>
      <c r="J890" s="117">
        <v>0</v>
      </c>
      <c r="K890" s="117">
        <v>0</v>
      </c>
      <c r="L890" s="117">
        <v>0</v>
      </c>
      <c r="M890" s="117">
        <v>0</v>
      </c>
      <c r="N890" s="117">
        <v>0</v>
      </c>
      <c r="O890" s="117">
        <v>0</v>
      </c>
      <c r="P890" s="117">
        <v>0</v>
      </c>
      <c r="Q890" s="117">
        <v>0</v>
      </c>
      <c r="R890" s="117">
        <v>0</v>
      </c>
      <c r="S890" s="117">
        <v>0</v>
      </c>
      <c r="T890" s="117">
        <v>0</v>
      </c>
      <c r="U890" s="117">
        <v>0</v>
      </c>
      <c r="V890" s="117">
        <v>0</v>
      </c>
      <c r="W890" s="117">
        <v>0</v>
      </c>
      <c r="X890" s="117">
        <v>0</v>
      </c>
      <c r="Y890" s="117">
        <v>0</v>
      </c>
      <c r="Z890" s="117">
        <v>0</v>
      </c>
      <c r="AA890" s="117">
        <v>0</v>
      </c>
    </row>
    <row r="891" spans="1:27" x14ac:dyDescent="0.25">
      <c r="A891" s="117" t="s">
        <v>47</v>
      </c>
      <c r="B891" s="117" t="s">
        <v>617</v>
      </c>
      <c r="C891" s="117" t="s">
        <v>618</v>
      </c>
      <c r="D891" s="117">
        <v>0</v>
      </c>
      <c r="E891" s="117">
        <v>0</v>
      </c>
      <c r="F891" s="117">
        <v>0</v>
      </c>
      <c r="G891" s="117">
        <v>0</v>
      </c>
      <c r="H891" s="117">
        <v>0</v>
      </c>
      <c r="I891" s="117">
        <v>0</v>
      </c>
      <c r="J891" s="117">
        <v>0</v>
      </c>
      <c r="K891" s="117">
        <v>0</v>
      </c>
      <c r="L891" s="117">
        <v>0</v>
      </c>
      <c r="M891" s="117">
        <v>0</v>
      </c>
      <c r="N891" s="117">
        <v>0</v>
      </c>
      <c r="O891" s="117">
        <v>0</v>
      </c>
      <c r="P891" s="117">
        <v>0</v>
      </c>
      <c r="Q891" s="117">
        <v>0</v>
      </c>
      <c r="R891" s="117">
        <v>0</v>
      </c>
      <c r="S891" s="117">
        <v>0</v>
      </c>
      <c r="T891" s="117">
        <v>0</v>
      </c>
      <c r="U891" s="117">
        <v>0</v>
      </c>
      <c r="V891" s="117">
        <v>0</v>
      </c>
      <c r="W891" s="117">
        <v>0</v>
      </c>
      <c r="X891" s="117">
        <v>0</v>
      </c>
      <c r="Y891" s="117">
        <v>0</v>
      </c>
      <c r="Z891" s="117">
        <v>0</v>
      </c>
      <c r="AA891" s="117">
        <v>0</v>
      </c>
    </row>
    <row r="892" spans="1:27" x14ac:dyDescent="0.25">
      <c r="A892" s="117" t="s">
        <v>47</v>
      </c>
      <c r="B892" s="117" t="s">
        <v>617</v>
      </c>
      <c r="C892" s="117" t="s">
        <v>123</v>
      </c>
      <c r="D892" s="117">
        <v>0</v>
      </c>
      <c r="E892" s="117">
        <v>0</v>
      </c>
      <c r="F892" s="117">
        <v>0</v>
      </c>
      <c r="G892" s="117">
        <v>0</v>
      </c>
      <c r="H892" s="117">
        <v>0</v>
      </c>
      <c r="I892" s="117">
        <v>0</v>
      </c>
      <c r="J892" s="117">
        <v>0</v>
      </c>
      <c r="K892" s="117">
        <v>0</v>
      </c>
      <c r="L892" s="117">
        <v>0</v>
      </c>
      <c r="M892" s="117">
        <v>0</v>
      </c>
      <c r="N892" s="117">
        <v>0</v>
      </c>
      <c r="O892" s="117">
        <v>0</v>
      </c>
      <c r="P892" s="117">
        <v>0</v>
      </c>
      <c r="Q892" s="117">
        <v>0</v>
      </c>
      <c r="R892" s="117">
        <v>0</v>
      </c>
      <c r="S892" s="117">
        <v>0</v>
      </c>
      <c r="T892" s="117">
        <v>0</v>
      </c>
      <c r="U892" s="117">
        <v>0</v>
      </c>
      <c r="V892" s="117">
        <v>0</v>
      </c>
      <c r="W892" s="117">
        <v>0</v>
      </c>
      <c r="X892" s="117">
        <v>0</v>
      </c>
      <c r="Y892" s="117">
        <v>0</v>
      </c>
      <c r="Z892" s="117">
        <v>0</v>
      </c>
      <c r="AA892" s="117">
        <v>0</v>
      </c>
    </row>
    <row r="893" spans="1:27" x14ac:dyDescent="0.25">
      <c r="A893" s="117" t="s">
        <v>47</v>
      </c>
      <c r="B893" s="117" t="s">
        <v>617</v>
      </c>
      <c r="C893" s="117" t="s">
        <v>10</v>
      </c>
      <c r="D893" s="117">
        <v>0</v>
      </c>
      <c r="E893" s="117">
        <v>0</v>
      </c>
      <c r="F893" s="117">
        <v>0</v>
      </c>
      <c r="G893" s="117">
        <v>0</v>
      </c>
      <c r="H893" s="117">
        <v>0</v>
      </c>
      <c r="I893" s="117">
        <v>0</v>
      </c>
      <c r="J893" s="117">
        <v>0</v>
      </c>
      <c r="K893" s="117">
        <v>0</v>
      </c>
      <c r="L893" s="117">
        <v>0</v>
      </c>
      <c r="M893" s="117">
        <v>0</v>
      </c>
      <c r="N893" s="117">
        <v>0</v>
      </c>
      <c r="O893" s="117">
        <v>0</v>
      </c>
      <c r="P893" s="117">
        <v>0</v>
      </c>
      <c r="Q893" s="117">
        <v>0</v>
      </c>
      <c r="R893" s="117">
        <v>0</v>
      </c>
      <c r="S893" s="117">
        <v>0</v>
      </c>
      <c r="T893" s="117">
        <v>0</v>
      </c>
      <c r="U893" s="117">
        <v>0</v>
      </c>
      <c r="V893" s="117">
        <v>0</v>
      </c>
      <c r="W893" s="117">
        <v>0</v>
      </c>
      <c r="X893" s="117">
        <v>0</v>
      </c>
      <c r="Y893" s="117">
        <v>0</v>
      </c>
      <c r="Z893" s="117">
        <v>0</v>
      </c>
      <c r="AA893" s="117">
        <v>0</v>
      </c>
    </row>
    <row r="894" spans="1:27" x14ac:dyDescent="0.25">
      <c r="A894" s="117" t="s">
        <v>47</v>
      </c>
      <c r="B894" s="117" t="s">
        <v>617</v>
      </c>
      <c r="C894" s="117" t="s">
        <v>619</v>
      </c>
      <c r="D894" s="117">
        <v>0</v>
      </c>
      <c r="E894" s="117">
        <v>0</v>
      </c>
      <c r="F894" s="117">
        <v>0</v>
      </c>
      <c r="G894" s="117">
        <v>0</v>
      </c>
      <c r="H894" s="117">
        <v>0</v>
      </c>
      <c r="I894" s="117">
        <v>0</v>
      </c>
      <c r="J894" s="117">
        <v>0</v>
      </c>
      <c r="K894" s="117">
        <v>0</v>
      </c>
      <c r="L894" s="117">
        <v>0</v>
      </c>
      <c r="M894" s="117">
        <v>0</v>
      </c>
      <c r="N894" s="117">
        <v>0</v>
      </c>
      <c r="O894" s="117">
        <v>0</v>
      </c>
      <c r="P894" s="117">
        <v>0</v>
      </c>
      <c r="Q894" s="117">
        <v>0</v>
      </c>
      <c r="R894" s="117">
        <v>0</v>
      </c>
      <c r="S894" s="117">
        <v>0</v>
      </c>
      <c r="T894" s="117">
        <v>0</v>
      </c>
      <c r="U894" s="117">
        <v>0</v>
      </c>
      <c r="V894" s="117">
        <v>0</v>
      </c>
      <c r="W894" s="117">
        <v>0</v>
      </c>
      <c r="X894" s="117">
        <v>0</v>
      </c>
      <c r="Y894" s="117">
        <v>0</v>
      </c>
      <c r="Z894" s="117">
        <v>0</v>
      </c>
      <c r="AA894" s="117">
        <v>0</v>
      </c>
    </row>
    <row r="895" spans="1:27" x14ac:dyDescent="0.25">
      <c r="A895" s="117" t="s">
        <v>47</v>
      </c>
      <c r="B895" s="117" t="s">
        <v>617</v>
      </c>
      <c r="C895" s="117" t="s">
        <v>620</v>
      </c>
      <c r="D895" s="117">
        <v>0</v>
      </c>
      <c r="E895" s="117">
        <v>0</v>
      </c>
      <c r="F895" s="117">
        <v>0</v>
      </c>
      <c r="G895" s="117">
        <v>0</v>
      </c>
      <c r="H895" s="117">
        <v>0</v>
      </c>
      <c r="I895" s="117">
        <v>0</v>
      </c>
      <c r="J895" s="117">
        <v>0</v>
      </c>
      <c r="K895" s="117">
        <v>0</v>
      </c>
      <c r="L895" s="117">
        <v>0</v>
      </c>
      <c r="M895" s="117">
        <v>0</v>
      </c>
      <c r="N895" s="117">
        <v>0</v>
      </c>
      <c r="O895" s="117">
        <v>0</v>
      </c>
      <c r="P895" s="117">
        <v>0</v>
      </c>
      <c r="Q895" s="117">
        <v>0</v>
      </c>
      <c r="R895" s="117">
        <v>0</v>
      </c>
      <c r="S895" s="117">
        <v>0</v>
      </c>
      <c r="T895" s="117">
        <v>0</v>
      </c>
      <c r="U895" s="117">
        <v>0</v>
      </c>
      <c r="V895" s="117">
        <v>0</v>
      </c>
      <c r="W895" s="117">
        <v>0</v>
      </c>
      <c r="X895" s="117">
        <v>0</v>
      </c>
      <c r="Y895" s="117">
        <v>0</v>
      </c>
      <c r="Z895" s="117">
        <v>0</v>
      </c>
      <c r="AA895" s="117">
        <v>0</v>
      </c>
    </row>
    <row r="896" spans="1:27" x14ac:dyDescent="0.25">
      <c r="A896" s="117" t="s">
        <v>47</v>
      </c>
      <c r="B896" s="117" t="s">
        <v>617</v>
      </c>
      <c r="C896" s="117" t="s">
        <v>25</v>
      </c>
      <c r="D896" s="117">
        <v>0</v>
      </c>
      <c r="E896" s="117">
        <v>0</v>
      </c>
      <c r="F896" s="117">
        <v>0</v>
      </c>
      <c r="G896" s="117">
        <v>0</v>
      </c>
      <c r="H896" s="117">
        <v>0</v>
      </c>
      <c r="I896" s="117">
        <v>0</v>
      </c>
      <c r="J896" s="117">
        <v>0</v>
      </c>
      <c r="K896" s="117">
        <v>0</v>
      </c>
      <c r="L896" s="117">
        <v>0</v>
      </c>
      <c r="M896" s="117">
        <v>0</v>
      </c>
      <c r="N896" s="117">
        <v>0</v>
      </c>
      <c r="O896" s="117">
        <v>0</v>
      </c>
      <c r="P896" s="117">
        <v>0</v>
      </c>
      <c r="Q896" s="117">
        <v>0</v>
      </c>
      <c r="R896" s="117">
        <v>0</v>
      </c>
      <c r="S896" s="117">
        <v>0</v>
      </c>
      <c r="T896" s="117">
        <v>0</v>
      </c>
      <c r="U896" s="117">
        <v>0</v>
      </c>
      <c r="V896" s="117">
        <v>0</v>
      </c>
      <c r="W896" s="117">
        <v>0</v>
      </c>
      <c r="X896" s="117">
        <v>0</v>
      </c>
      <c r="Y896" s="117">
        <v>0</v>
      </c>
      <c r="Z896" s="117">
        <v>0</v>
      </c>
      <c r="AA896" s="117">
        <v>0</v>
      </c>
    </row>
    <row r="897" spans="1:27" x14ac:dyDescent="0.25">
      <c r="A897" s="117" t="s">
        <v>47</v>
      </c>
      <c r="B897" s="117" t="s">
        <v>617</v>
      </c>
      <c r="C897" s="117" t="s">
        <v>615</v>
      </c>
      <c r="D897" s="117">
        <v>0</v>
      </c>
      <c r="E897" s="117">
        <v>0</v>
      </c>
      <c r="F897" s="117">
        <v>0</v>
      </c>
      <c r="G897" s="117">
        <v>0</v>
      </c>
      <c r="H897" s="117">
        <v>0</v>
      </c>
      <c r="I897" s="117">
        <v>0</v>
      </c>
      <c r="J897" s="117">
        <v>0</v>
      </c>
      <c r="K897" s="117">
        <v>0</v>
      </c>
      <c r="L897" s="117">
        <v>0</v>
      </c>
      <c r="M897" s="117">
        <v>0</v>
      </c>
      <c r="N897" s="117">
        <v>0</v>
      </c>
      <c r="O897" s="117">
        <v>0</v>
      </c>
      <c r="P897" s="117">
        <v>0</v>
      </c>
      <c r="Q897" s="117">
        <v>0</v>
      </c>
      <c r="R897" s="117">
        <v>0</v>
      </c>
      <c r="S897" s="117">
        <v>0</v>
      </c>
      <c r="T897" s="117">
        <v>0</v>
      </c>
      <c r="U897" s="117">
        <v>0</v>
      </c>
      <c r="V897" s="117">
        <v>0</v>
      </c>
      <c r="W897" s="117">
        <v>0</v>
      </c>
      <c r="X897" s="117">
        <v>0</v>
      </c>
      <c r="Y897" s="117">
        <v>0</v>
      </c>
      <c r="Z897" s="117">
        <v>0</v>
      </c>
      <c r="AA897" s="117">
        <v>0</v>
      </c>
    </row>
    <row r="898" spans="1:27" x14ac:dyDescent="0.25">
      <c r="A898" s="117" t="s">
        <v>47</v>
      </c>
      <c r="B898" s="117" t="s">
        <v>613</v>
      </c>
      <c r="C898" s="117" t="s">
        <v>12</v>
      </c>
      <c r="D898" s="117">
        <v>0</v>
      </c>
      <c r="E898" s="117">
        <v>0</v>
      </c>
      <c r="F898" s="117">
        <v>0</v>
      </c>
      <c r="G898" s="117">
        <v>0</v>
      </c>
      <c r="H898" s="117">
        <v>0</v>
      </c>
      <c r="I898" s="117">
        <v>0</v>
      </c>
      <c r="J898" s="117">
        <v>0</v>
      </c>
      <c r="K898" s="117">
        <v>0</v>
      </c>
      <c r="L898" s="117">
        <v>0</v>
      </c>
      <c r="M898" s="117">
        <v>0</v>
      </c>
      <c r="N898" s="117">
        <v>0</v>
      </c>
      <c r="O898" s="117">
        <v>0</v>
      </c>
      <c r="P898" s="117">
        <v>0</v>
      </c>
      <c r="Q898" s="117">
        <v>0</v>
      </c>
      <c r="R898" s="117">
        <v>0</v>
      </c>
      <c r="S898" s="117">
        <v>0</v>
      </c>
      <c r="T898" s="117">
        <v>0</v>
      </c>
      <c r="U898" s="117">
        <v>0</v>
      </c>
      <c r="V898" s="117">
        <v>0</v>
      </c>
      <c r="W898" s="117">
        <v>0</v>
      </c>
      <c r="X898" s="117">
        <v>0</v>
      </c>
      <c r="Y898" s="117">
        <v>0</v>
      </c>
      <c r="Z898" s="117">
        <v>0</v>
      </c>
      <c r="AA898" s="117">
        <v>0</v>
      </c>
    </row>
    <row r="899" spans="1:27" x14ac:dyDescent="0.25">
      <c r="A899" s="117" t="s">
        <v>47</v>
      </c>
      <c r="B899" s="117" t="s">
        <v>613</v>
      </c>
      <c r="C899" s="117" t="s">
        <v>612</v>
      </c>
      <c r="D899" s="117">
        <v>0</v>
      </c>
      <c r="E899" s="117">
        <v>0</v>
      </c>
      <c r="F899" s="117">
        <v>0</v>
      </c>
      <c r="G899" s="117">
        <v>0</v>
      </c>
      <c r="H899" s="117">
        <v>0</v>
      </c>
      <c r="I899" s="117">
        <v>0</v>
      </c>
      <c r="J899" s="117">
        <v>0</v>
      </c>
      <c r="K899" s="117">
        <v>0</v>
      </c>
      <c r="L899" s="117">
        <v>0</v>
      </c>
      <c r="M899" s="117">
        <v>0</v>
      </c>
      <c r="N899" s="117">
        <v>0</v>
      </c>
      <c r="O899" s="117">
        <v>0</v>
      </c>
      <c r="P899" s="117">
        <v>0</v>
      </c>
      <c r="Q899" s="117">
        <v>0</v>
      </c>
      <c r="R899" s="117">
        <v>0</v>
      </c>
      <c r="S899" s="117">
        <v>0</v>
      </c>
      <c r="T899" s="117">
        <v>0</v>
      </c>
      <c r="U899" s="117">
        <v>0</v>
      </c>
      <c r="V899" s="117">
        <v>0</v>
      </c>
      <c r="W899" s="117">
        <v>0</v>
      </c>
      <c r="X899" s="117">
        <v>0</v>
      </c>
      <c r="Y899" s="117">
        <v>0</v>
      </c>
      <c r="Z899" s="117">
        <v>0</v>
      </c>
      <c r="AA899" s="117">
        <v>0</v>
      </c>
    </row>
    <row r="900" spans="1:27" x14ac:dyDescent="0.25">
      <c r="A900" s="117" t="s">
        <v>47</v>
      </c>
      <c r="B900" s="117" t="s">
        <v>613</v>
      </c>
      <c r="C900" s="117" t="s">
        <v>611</v>
      </c>
      <c r="D900" s="117">
        <v>0</v>
      </c>
      <c r="E900" s="117">
        <v>0</v>
      </c>
      <c r="F900" s="117">
        <v>0</v>
      </c>
      <c r="G900" s="117">
        <v>0</v>
      </c>
      <c r="H900" s="117">
        <v>0</v>
      </c>
      <c r="I900" s="117">
        <v>0</v>
      </c>
      <c r="J900" s="117">
        <v>0</v>
      </c>
      <c r="K900" s="117">
        <v>0</v>
      </c>
      <c r="L900" s="117">
        <v>0</v>
      </c>
      <c r="M900" s="117">
        <v>0</v>
      </c>
      <c r="N900" s="117">
        <v>0</v>
      </c>
      <c r="O900" s="117">
        <v>0</v>
      </c>
      <c r="P900" s="117">
        <v>0</v>
      </c>
      <c r="Q900" s="117">
        <v>0</v>
      </c>
      <c r="R900" s="117">
        <v>0</v>
      </c>
      <c r="S900" s="117">
        <v>0</v>
      </c>
      <c r="T900" s="117">
        <v>0</v>
      </c>
      <c r="U900" s="117">
        <v>0</v>
      </c>
      <c r="V900" s="117">
        <v>0</v>
      </c>
      <c r="W900" s="117">
        <v>0</v>
      </c>
      <c r="X900" s="117">
        <v>0</v>
      </c>
      <c r="Y900" s="117">
        <v>0</v>
      </c>
      <c r="Z900" s="117">
        <v>0</v>
      </c>
      <c r="AA900" s="117">
        <v>0</v>
      </c>
    </row>
    <row r="901" spans="1:27" x14ac:dyDescent="0.25">
      <c r="A901" s="117" t="s">
        <v>47</v>
      </c>
      <c r="B901" s="117" t="s">
        <v>613</v>
      </c>
      <c r="C901" s="117" t="s">
        <v>8</v>
      </c>
      <c r="D901" s="117">
        <v>0</v>
      </c>
      <c r="E901" s="117">
        <v>0</v>
      </c>
      <c r="F901" s="117">
        <v>0</v>
      </c>
      <c r="G901" s="117">
        <v>0</v>
      </c>
      <c r="H901" s="117">
        <v>0</v>
      </c>
      <c r="I901" s="117">
        <v>0</v>
      </c>
      <c r="J901" s="117">
        <v>0</v>
      </c>
      <c r="K901" s="117">
        <v>0</v>
      </c>
      <c r="L901" s="117">
        <v>0</v>
      </c>
      <c r="M901" s="117">
        <v>0</v>
      </c>
      <c r="N901" s="117">
        <v>0</v>
      </c>
      <c r="O901" s="117">
        <v>0</v>
      </c>
      <c r="P901" s="117">
        <v>0</v>
      </c>
      <c r="Q901" s="117">
        <v>0</v>
      </c>
      <c r="R901" s="117">
        <v>0</v>
      </c>
      <c r="S901" s="117">
        <v>0</v>
      </c>
      <c r="T901" s="117">
        <v>0</v>
      </c>
      <c r="U901" s="117">
        <v>0</v>
      </c>
      <c r="V901" s="117">
        <v>0</v>
      </c>
      <c r="W901" s="117">
        <v>0</v>
      </c>
      <c r="X901" s="117">
        <v>0</v>
      </c>
      <c r="Y901" s="117">
        <v>0</v>
      </c>
      <c r="Z901" s="117">
        <v>0</v>
      </c>
      <c r="AA901" s="117">
        <v>0</v>
      </c>
    </row>
    <row r="902" spans="1:27" x14ac:dyDescent="0.25">
      <c r="A902" s="117" t="s">
        <v>47</v>
      </c>
      <c r="B902" s="117" t="s">
        <v>613</v>
      </c>
      <c r="C902" s="117" t="s">
        <v>618</v>
      </c>
      <c r="D902" s="117">
        <v>0</v>
      </c>
      <c r="E902" s="117">
        <v>0</v>
      </c>
      <c r="F902" s="117">
        <v>0</v>
      </c>
      <c r="G902" s="117">
        <v>0</v>
      </c>
      <c r="H902" s="117">
        <v>0</v>
      </c>
      <c r="I902" s="117">
        <v>0</v>
      </c>
      <c r="J902" s="117">
        <v>0</v>
      </c>
      <c r="K902" s="117">
        <v>0</v>
      </c>
      <c r="L902" s="117">
        <v>0</v>
      </c>
      <c r="M902" s="117">
        <v>0</v>
      </c>
      <c r="N902" s="117">
        <v>0</v>
      </c>
      <c r="O902" s="117">
        <v>0</v>
      </c>
      <c r="P902" s="117">
        <v>0</v>
      </c>
      <c r="Q902" s="117">
        <v>0</v>
      </c>
      <c r="R902" s="117">
        <v>0</v>
      </c>
      <c r="S902" s="117">
        <v>0</v>
      </c>
      <c r="T902" s="117">
        <v>0</v>
      </c>
      <c r="U902" s="117">
        <v>0</v>
      </c>
      <c r="V902" s="117">
        <v>0</v>
      </c>
      <c r="W902" s="117">
        <v>0</v>
      </c>
      <c r="X902" s="117">
        <v>0</v>
      </c>
      <c r="Y902" s="117">
        <v>0</v>
      </c>
      <c r="Z902" s="117">
        <v>0</v>
      </c>
      <c r="AA902" s="117">
        <v>0</v>
      </c>
    </row>
    <row r="903" spans="1:27" x14ac:dyDescent="0.25">
      <c r="A903" s="117" t="s">
        <v>47</v>
      </c>
      <c r="B903" s="117" t="s">
        <v>613</v>
      </c>
      <c r="C903" s="117" t="s">
        <v>123</v>
      </c>
      <c r="D903" s="117">
        <v>0</v>
      </c>
      <c r="E903" s="117">
        <v>0</v>
      </c>
      <c r="F903" s="117">
        <v>0</v>
      </c>
      <c r="G903" s="117">
        <v>0</v>
      </c>
      <c r="H903" s="117">
        <v>0</v>
      </c>
      <c r="I903" s="117">
        <v>0</v>
      </c>
      <c r="J903" s="117">
        <v>0</v>
      </c>
      <c r="K903" s="117">
        <v>0</v>
      </c>
      <c r="L903" s="117">
        <v>0</v>
      </c>
      <c r="M903" s="117">
        <v>0</v>
      </c>
      <c r="N903" s="117">
        <v>0</v>
      </c>
      <c r="O903" s="117">
        <v>0</v>
      </c>
      <c r="P903" s="117">
        <v>0</v>
      </c>
      <c r="Q903" s="117">
        <v>0</v>
      </c>
      <c r="R903" s="117">
        <v>0</v>
      </c>
      <c r="S903" s="117">
        <v>0</v>
      </c>
      <c r="T903" s="117">
        <v>0</v>
      </c>
      <c r="U903" s="117">
        <v>0</v>
      </c>
      <c r="V903" s="117">
        <v>0</v>
      </c>
      <c r="W903" s="117">
        <v>0</v>
      </c>
      <c r="X903" s="117">
        <v>0</v>
      </c>
      <c r="Y903" s="117">
        <v>0</v>
      </c>
      <c r="Z903" s="117">
        <v>0</v>
      </c>
      <c r="AA903" s="117">
        <v>0</v>
      </c>
    </row>
    <row r="904" spans="1:27" x14ac:dyDescent="0.25">
      <c r="A904" s="117" t="s">
        <v>47</v>
      </c>
      <c r="B904" s="117" t="s">
        <v>613</v>
      </c>
      <c r="C904" s="117" t="s">
        <v>10</v>
      </c>
      <c r="D904" s="117">
        <v>0</v>
      </c>
      <c r="E904" s="117">
        <v>0</v>
      </c>
      <c r="F904" s="117">
        <v>0</v>
      </c>
      <c r="G904" s="117">
        <v>0</v>
      </c>
      <c r="H904" s="117">
        <v>0</v>
      </c>
      <c r="I904" s="117">
        <v>0</v>
      </c>
      <c r="J904" s="117">
        <v>0</v>
      </c>
      <c r="K904" s="117">
        <v>0</v>
      </c>
      <c r="L904" s="117">
        <v>0</v>
      </c>
      <c r="M904" s="117">
        <v>0</v>
      </c>
      <c r="N904" s="117">
        <v>0</v>
      </c>
      <c r="O904" s="117">
        <v>0</v>
      </c>
      <c r="P904" s="117">
        <v>0</v>
      </c>
      <c r="Q904" s="117">
        <v>0</v>
      </c>
      <c r="R904" s="117">
        <v>0</v>
      </c>
      <c r="S904" s="117">
        <v>0</v>
      </c>
      <c r="T904" s="117">
        <v>0</v>
      </c>
      <c r="U904" s="117">
        <v>0</v>
      </c>
      <c r="V904" s="117">
        <v>0</v>
      </c>
      <c r="W904" s="117">
        <v>0</v>
      </c>
      <c r="X904" s="117">
        <v>0</v>
      </c>
      <c r="Y904" s="117">
        <v>0</v>
      </c>
      <c r="Z904" s="117">
        <v>0</v>
      </c>
      <c r="AA904" s="117">
        <v>0</v>
      </c>
    </row>
    <row r="905" spans="1:27" x14ac:dyDescent="0.25">
      <c r="A905" s="117" t="s">
        <v>47</v>
      </c>
      <c r="B905" s="117" t="s">
        <v>613</v>
      </c>
      <c r="C905" s="117" t="s">
        <v>619</v>
      </c>
      <c r="D905" s="117">
        <v>0</v>
      </c>
      <c r="E905" s="117">
        <v>0</v>
      </c>
      <c r="F905" s="117">
        <v>0</v>
      </c>
      <c r="G905" s="117">
        <v>0</v>
      </c>
      <c r="H905" s="117">
        <v>0</v>
      </c>
      <c r="I905" s="117">
        <v>0</v>
      </c>
      <c r="J905" s="117">
        <v>0</v>
      </c>
      <c r="K905" s="117">
        <v>0</v>
      </c>
      <c r="L905" s="117">
        <v>0</v>
      </c>
      <c r="M905" s="117">
        <v>0</v>
      </c>
      <c r="N905" s="117">
        <v>0</v>
      </c>
      <c r="O905" s="117">
        <v>0</v>
      </c>
      <c r="P905" s="117">
        <v>0</v>
      </c>
      <c r="Q905" s="117">
        <v>0</v>
      </c>
      <c r="R905" s="117">
        <v>0</v>
      </c>
      <c r="S905" s="117">
        <v>0</v>
      </c>
      <c r="T905" s="117">
        <v>0</v>
      </c>
      <c r="U905" s="117">
        <v>0</v>
      </c>
      <c r="V905" s="117">
        <v>0</v>
      </c>
      <c r="W905" s="117">
        <v>0</v>
      </c>
      <c r="X905" s="117">
        <v>0</v>
      </c>
      <c r="Y905" s="117">
        <v>0</v>
      </c>
      <c r="Z905" s="117">
        <v>0</v>
      </c>
      <c r="AA905" s="117">
        <v>0</v>
      </c>
    </row>
    <row r="906" spans="1:27" x14ac:dyDescent="0.25">
      <c r="A906" s="117" t="s">
        <v>47</v>
      </c>
      <c r="B906" s="117" t="s">
        <v>613</v>
      </c>
      <c r="C906" s="117" t="s">
        <v>620</v>
      </c>
      <c r="D906" s="117">
        <v>0</v>
      </c>
      <c r="E906" s="117">
        <v>0</v>
      </c>
      <c r="F906" s="117">
        <v>0</v>
      </c>
      <c r="G906" s="117">
        <v>0</v>
      </c>
      <c r="H906" s="117">
        <v>0</v>
      </c>
      <c r="I906" s="117">
        <v>0</v>
      </c>
      <c r="J906" s="117">
        <v>0</v>
      </c>
      <c r="K906" s="117">
        <v>0</v>
      </c>
      <c r="L906" s="117">
        <v>0</v>
      </c>
      <c r="M906" s="117">
        <v>0</v>
      </c>
      <c r="N906" s="117">
        <v>0</v>
      </c>
      <c r="O906" s="117">
        <v>0</v>
      </c>
      <c r="P906" s="117">
        <v>0</v>
      </c>
      <c r="Q906" s="117">
        <v>0</v>
      </c>
      <c r="R906" s="117">
        <v>0</v>
      </c>
      <c r="S906" s="117">
        <v>0</v>
      </c>
      <c r="T906" s="117">
        <v>0</v>
      </c>
      <c r="U906" s="117">
        <v>0</v>
      </c>
      <c r="V906" s="117">
        <v>0</v>
      </c>
      <c r="W906" s="117">
        <v>0</v>
      </c>
      <c r="X906" s="117">
        <v>0</v>
      </c>
      <c r="Y906" s="117">
        <v>0</v>
      </c>
      <c r="Z906" s="117">
        <v>0</v>
      </c>
      <c r="AA906" s="117">
        <v>0</v>
      </c>
    </row>
    <row r="907" spans="1:27" x14ac:dyDescent="0.25">
      <c r="A907" s="117" t="s">
        <v>47</v>
      </c>
      <c r="B907" s="117" t="s">
        <v>613</v>
      </c>
      <c r="C907" s="117" t="s">
        <v>25</v>
      </c>
      <c r="D907" s="117">
        <v>0</v>
      </c>
      <c r="E907" s="117">
        <v>0</v>
      </c>
      <c r="F907" s="117">
        <v>0</v>
      </c>
      <c r="G907" s="117">
        <v>0</v>
      </c>
      <c r="H907" s="117">
        <v>0</v>
      </c>
      <c r="I907" s="117">
        <v>0</v>
      </c>
      <c r="J907" s="117">
        <v>0</v>
      </c>
      <c r="K907" s="117">
        <v>0</v>
      </c>
      <c r="L907" s="117">
        <v>0</v>
      </c>
      <c r="M907" s="117">
        <v>0</v>
      </c>
      <c r="N907" s="117">
        <v>0</v>
      </c>
      <c r="O907" s="117">
        <v>0</v>
      </c>
      <c r="P907" s="117">
        <v>0</v>
      </c>
      <c r="Q907" s="117">
        <v>0</v>
      </c>
      <c r="R907" s="117">
        <v>0</v>
      </c>
      <c r="S907" s="117">
        <v>0</v>
      </c>
      <c r="T907" s="117">
        <v>0</v>
      </c>
      <c r="U907" s="117">
        <v>0</v>
      </c>
      <c r="V907" s="117">
        <v>0</v>
      </c>
      <c r="W907" s="117">
        <v>0</v>
      </c>
      <c r="X907" s="117">
        <v>0</v>
      </c>
      <c r="Y907" s="117">
        <v>0</v>
      </c>
      <c r="Z907" s="117">
        <v>0</v>
      </c>
      <c r="AA907" s="117">
        <v>0</v>
      </c>
    </row>
    <row r="908" spans="1:27" x14ac:dyDescent="0.25">
      <c r="A908" s="117" t="s">
        <v>47</v>
      </c>
      <c r="B908" s="117" t="s">
        <v>613</v>
      </c>
      <c r="C908" s="117" t="s">
        <v>615</v>
      </c>
      <c r="D908" s="117">
        <v>0</v>
      </c>
      <c r="E908" s="117">
        <v>0</v>
      </c>
      <c r="F908" s="117">
        <v>0</v>
      </c>
      <c r="G908" s="117">
        <v>0</v>
      </c>
      <c r="H908" s="117">
        <v>0</v>
      </c>
      <c r="I908" s="117">
        <v>0</v>
      </c>
      <c r="J908" s="117">
        <v>0</v>
      </c>
      <c r="K908" s="117">
        <v>0</v>
      </c>
      <c r="L908" s="117">
        <v>0</v>
      </c>
      <c r="M908" s="117">
        <v>0</v>
      </c>
      <c r="N908" s="117">
        <v>0</v>
      </c>
      <c r="O908" s="117">
        <v>0</v>
      </c>
      <c r="P908" s="117">
        <v>0</v>
      </c>
      <c r="Q908" s="117">
        <v>0</v>
      </c>
      <c r="R908" s="117">
        <v>0</v>
      </c>
      <c r="S908" s="117">
        <v>0</v>
      </c>
      <c r="T908" s="117">
        <v>0</v>
      </c>
      <c r="U908" s="117">
        <v>0</v>
      </c>
      <c r="V908" s="117">
        <v>0</v>
      </c>
      <c r="W908" s="117">
        <v>0</v>
      </c>
      <c r="X908" s="117">
        <v>0</v>
      </c>
      <c r="Y908" s="117">
        <v>0</v>
      </c>
      <c r="Z908" s="117">
        <v>0</v>
      </c>
      <c r="AA908" s="117">
        <v>0</v>
      </c>
    </row>
    <row r="909" spans="1:27" x14ac:dyDescent="0.25">
      <c r="A909" s="117" t="s">
        <v>47</v>
      </c>
      <c r="B909" s="117" t="s">
        <v>8</v>
      </c>
      <c r="C909" s="117" t="s">
        <v>12</v>
      </c>
      <c r="D909" s="117">
        <v>0</v>
      </c>
      <c r="E909" s="117">
        <v>0</v>
      </c>
      <c r="F909" s="117">
        <v>0</v>
      </c>
      <c r="G909" s="117">
        <v>0</v>
      </c>
      <c r="H909" s="117">
        <v>0</v>
      </c>
      <c r="I909" s="117">
        <v>0</v>
      </c>
      <c r="J909" s="117">
        <v>0</v>
      </c>
      <c r="K909" s="117">
        <v>0</v>
      </c>
      <c r="L909" s="117">
        <v>0</v>
      </c>
      <c r="M909" s="117">
        <v>0</v>
      </c>
      <c r="N909" s="117">
        <v>0</v>
      </c>
      <c r="O909" s="117">
        <v>0</v>
      </c>
      <c r="P909" s="117">
        <v>0</v>
      </c>
      <c r="Q909" s="117">
        <v>0</v>
      </c>
      <c r="R909" s="117">
        <v>0</v>
      </c>
      <c r="S909" s="117">
        <v>0</v>
      </c>
      <c r="T909" s="117">
        <v>0</v>
      </c>
      <c r="U909" s="117">
        <v>0</v>
      </c>
      <c r="V909" s="117">
        <v>0</v>
      </c>
      <c r="W909" s="117">
        <v>0</v>
      </c>
      <c r="X909" s="117">
        <v>0</v>
      </c>
      <c r="Y909" s="117">
        <v>0</v>
      </c>
      <c r="Z909" s="117">
        <v>0</v>
      </c>
      <c r="AA909" s="117">
        <v>0</v>
      </c>
    </row>
    <row r="910" spans="1:27" x14ac:dyDescent="0.25">
      <c r="A910" s="117" t="s">
        <v>47</v>
      </c>
      <c r="B910" s="117" t="s">
        <v>8</v>
      </c>
      <c r="C910" s="117" t="s">
        <v>612</v>
      </c>
      <c r="D910" s="117">
        <v>0</v>
      </c>
      <c r="E910" s="117">
        <v>0</v>
      </c>
      <c r="F910" s="117">
        <v>0</v>
      </c>
      <c r="G910" s="117">
        <v>0</v>
      </c>
      <c r="H910" s="117">
        <v>0</v>
      </c>
      <c r="I910" s="117">
        <v>0</v>
      </c>
      <c r="J910" s="117">
        <v>0</v>
      </c>
      <c r="K910" s="117">
        <v>0</v>
      </c>
      <c r="L910" s="117">
        <v>0</v>
      </c>
      <c r="M910" s="117">
        <v>0</v>
      </c>
      <c r="N910" s="117">
        <v>0</v>
      </c>
      <c r="O910" s="117">
        <v>0</v>
      </c>
      <c r="P910" s="117">
        <v>0</v>
      </c>
      <c r="Q910" s="117">
        <v>0</v>
      </c>
      <c r="R910" s="117">
        <v>0</v>
      </c>
      <c r="S910" s="117">
        <v>0</v>
      </c>
      <c r="T910" s="117">
        <v>0</v>
      </c>
      <c r="U910" s="117">
        <v>0</v>
      </c>
      <c r="V910" s="117">
        <v>0</v>
      </c>
      <c r="W910" s="117">
        <v>0</v>
      </c>
      <c r="X910" s="117">
        <v>0</v>
      </c>
      <c r="Y910" s="117">
        <v>0</v>
      </c>
      <c r="Z910" s="117">
        <v>0</v>
      </c>
      <c r="AA910" s="117">
        <v>0</v>
      </c>
    </row>
    <row r="911" spans="1:27" x14ac:dyDescent="0.25">
      <c r="A911" s="117" t="s">
        <v>47</v>
      </c>
      <c r="B911" s="117" t="s">
        <v>8</v>
      </c>
      <c r="C911" s="117" t="s">
        <v>611</v>
      </c>
      <c r="D911" s="117">
        <v>0</v>
      </c>
      <c r="E911" s="117">
        <v>0</v>
      </c>
      <c r="F911" s="117">
        <v>0</v>
      </c>
      <c r="G911" s="117">
        <v>0</v>
      </c>
      <c r="H911" s="117">
        <v>0</v>
      </c>
      <c r="I911" s="117">
        <v>0</v>
      </c>
      <c r="J911" s="117">
        <v>0</v>
      </c>
      <c r="K911" s="117">
        <v>0</v>
      </c>
      <c r="L911" s="117">
        <v>0</v>
      </c>
      <c r="M911" s="117">
        <v>0</v>
      </c>
      <c r="N911" s="117">
        <v>0</v>
      </c>
      <c r="O911" s="117">
        <v>0</v>
      </c>
      <c r="P911" s="117">
        <v>0</v>
      </c>
      <c r="Q911" s="117">
        <v>0</v>
      </c>
      <c r="R911" s="117">
        <v>0</v>
      </c>
      <c r="S911" s="117">
        <v>0</v>
      </c>
      <c r="T911" s="117">
        <v>0</v>
      </c>
      <c r="U911" s="117">
        <v>0</v>
      </c>
      <c r="V911" s="117">
        <v>0</v>
      </c>
      <c r="W911" s="117">
        <v>0</v>
      </c>
      <c r="X911" s="117">
        <v>0</v>
      </c>
      <c r="Y911" s="117">
        <v>0</v>
      </c>
      <c r="Z911" s="117">
        <v>0</v>
      </c>
      <c r="AA911" s="117">
        <v>0</v>
      </c>
    </row>
    <row r="912" spans="1:27" x14ac:dyDescent="0.25">
      <c r="A912" s="117" t="s">
        <v>47</v>
      </c>
      <c r="B912" s="117" t="s">
        <v>8</v>
      </c>
      <c r="C912" s="117" t="s">
        <v>8</v>
      </c>
      <c r="D912" s="117">
        <v>0</v>
      </c>
      <c r="E912" s="117">
        <v>0</v>
      </c>
      <c r="F912" s="117">
        <v>0</v>
      </c>
      <c r="G912" s="117">
        <v>0</v>
      </c>
      <c r="H912" s="117">
        <v>0</v>
      </c>
      <c r="I912" s="117">
        <v>0</v>
      </c>
      <c r="J912" s="117">
        <v>0</v>
      </c>
      <c r="K912" s="117">
        <v>0</v>
      </c>
      <c r="L912" s="117">
        <v>0</v>
      </c>
      <c r="M912" s="117">
        <v>0</v>
      </c>
      <c r="N912" s="117">
        <v>0</v>
      </c>
      <c r="O912" s="117">
        <v>0</v>
      </c>
      <c r="P912" s="117">
        <v>0</v>
      </c>
      <c r="Q912" s="117">
        <v>0</v>
      </c>
      <c r="R912" s="117">
        <v>0</v>
      </c>
      <c r="S912" s="117">
        <v>0</v>
      </c>
      <c r="T912" s="117">
        <v>0</v>
      </c>
      <c r="U912" s="117">
        <v>0</v>
      </c>
      <c r="V912" s="117">
        <v>0</v>
      </c>
      <c r="W912" s="117">
        <v>0</v>
      </c>
      <c r="X912" s="117">
        <v>0</v>
      </c>
      <c r="Y912" s="117">
        <v>0</v>
      </c>
      <c r="Z912" s="117">
        <v>0</v>
      </c>
      <c r="AA912" s="117">
        <v>0</v>
      </c>
    </row>
    <row r="913" spans="1:27" x14ac:dyDescent="0.25">
      <c r="A913" s="117" t="s">
        <v>47</v>
      </c>
      <c r="B913" s="117" t="s">
        <v>8</v>
      </c>
      <c r="C913" s="117" t="s">
        <v>618</v>
      </c>
      <c r="D913" s="117">
        <v>0</v>
      </c>
      <c r="E913" s="117">
        <v>0</v>
      </c>
      <c r="F913" s="117">
        <v>0</v>
      </c>
      <c r="G913" s="117">
        <v>0</v>
      </c>
      <c r="H913" s="117">
        <v>0</v>
      </c>
      <c r="I913" s="117">
        <v>0</v>
      </c>
      <c r="J913" s="117">
        <v>0</v>
      </c>
      <c r="K913" s="117">
        <v>0</v>
      </c>
      <c r="L913" s="117">
        <v>0</v>
      </c>
      <c r="M913" s="117">
        <v>0</v>
      </c>
      <c r="N913" s="117">
        <v>0</v>
      </c>
      <c r="O913" s="117">
        <v>0</v>
      </c>
      <c r="P913" s="117">
        <v>0</v>
      </c>
      <c r="Q913" s="117">
        <v>0</v>
      </c>
      <c r="R913" s="117">
        <v>0</v>
      </c>
      <c r="S913" s="117">
        <v>0</v>
      </c>
      <c r="T913" s="117">
        <v>0</v>
      </c>
      <c r="U913" s="117">
        <v>0</v>
      </c>
      <c r="V913" s="117">
        <v>0</v>
      </c>
      <c r="W913" s="117">
        <v>0</v>
      </c>
      <c r="X913" s="117">
        <v>0</v>
      </c>
      <c r="Y913" s="117">
        <v>0</v>
      </c>
      <c r="Z913" s="117">
        <v>0</v>
      </c>
      <c r="AA913" s="117">
        <v>0</v>
      </c>
    </row>
    <row r="914" spans="1:27" x14ac:dyDescent="0.25">
      <c r="A914" s="117" t="s">
        <v>47</v>
      </c>
      <c r="B914" s="117" t="s">
        <v>8</v>
      </c>
      <c r="C914" s="117" t="s">
        <v>123</v>
      </c>
      <c r="D914" s="117">
        <v>0</v>
      </c>
      <c r="E914" s="117">
        <v>0</v>
      </c>
      <c r="F914" s="117">
        <v>0</v>
      </c>
      <c r="G914" s="117">
        <v>0</v>
      </c>
      <c r="H914" s="117">
        <v>0</v>
      </c>
      <c r="I914" s="117">
        <v>0</v>
      </c>
      <c r="J914" s="117">
        <v>0</v>
      </c>
      <c r="K914" s="117">
        <v>0</v>
      </c>
      <c r="L914" s="117">
        <v>0</v>
      </c>
      <c r="M914" s="117">
        <v>0</v>
      </c>
      <c r="N914" s="117">
        <v>0</v>
      </c>
      <c r="O914" s="117">
        <v>0</v>
      </c>
      <c r="P914" s="117">
        <v>0</v>
      </c>
      <c r="Q914" s="117">
        <v>0</v>
      </c>
      <c r="R914" s="117">
        <v>0</v>
      </c>
      <c r="S914" s="117">
        <v>0</v>
      </c>
      <c r="T914" s="117">
        <v>0</v>
      </c>
      <c r="U914" s="117">
        <v>0</v>
      </c>
      <c r="V914" s="117">
        <v>0</v>
      </c>
      <c r="W914" s="117">
        <v>0</v>
      </c>
      <c r="X914" s="117">
        <v>0</v>
      </c>
      <c r="Y914" s="117">
        <v>0</v>
      </c>
      <c r="Z914" s="117">
        <v>0</v>
      </c>
      <c r="AA914" s="117">
        <v>0</v>
      </c>
    </row>
    <row r="915" spans="1:27" x14ac:dyDescent="0.25">
      <c r="A915" s="117" t="s">
        <v>47</v>
      </c>
      <c r="B915" s="117" t="s">
        <v>8</v>
      </c>
      <c r="C915" s="117" t="s">
        <v>10</v>
      </c>
      <c r="D915" s="117">
        <v>0</v>
      </c>
      <c r="E915" s="117">
        <v>0</v>
      </c>
      <c r="F915" s="117">
        <v>0</v>
      </c>
      <c r="G915" s="117">
        <v>0</v>
      </c>
      <c r="H915" s="117">
        <v>0</v>
      </c>
      <c r="I915" s="117">
        <v>0</v>
      </c>
      <c r="J915" s="117">
        <v>0</v>
      </c>
      <c r="K915" s="117">
        <v>0</v>
      </c>
      <c r="L915" s="117">
        <v>0</v>
      </c>
      <c r="M915" s="117">
        <v>0</v>
      </c>
      <c r="N915" s="117">
        <v>0</v>
      </c>
      <c r="O915" s="117">
        <v>0</v>
      </c>
      <c r="P915" s="117">
        <v>0</v>
      </c>
      <c r="Q915" s="117">
        <v>0</v>
      </c>
      <c r="R915" s="117">
        <v>0</v>
      </c>
      <c r="S915" s="117">
        <v>0</v>
      </c>
      <c r="T915" s="117">
        <v>0</v>
      </c>
      <c r="U915" s="117">
        <v>0</v>
      </c>
      <c r="V915" s="117">
        <v>0</v>
      </c>
      <c r="W915" s="117">
        <v>0</v>
      </c>
      <c r="X915" s="117">
        <v>0</v>
      </c>
      <c r="Y915" s="117">
        <v>0</v>
      </c>
      <c r="Z915" s="117">
        <v>0</v>
      </c>
      <c r="AA915" s="117">
        <v>0</v>
      </c>
    </row>
    <row r="916" spans="1:27" x14ac:dyDescent="0.25">
      <c r="A916" s="117" t="s">
        <v>47</v>
      </c>
      <c r="B916" s="117" t="s">
        <v>8</v>
      </c>
      <c r="C916" s="117" t="s">
        <v>619</v>
      </c>
      <c r="D916" s="117">
        <v>0</v>
      </c>
      <c r="E916" s="117">
        <v>0</v>
      </c>
      <c r="F916" s="117">
        <v>0</v>
      </c>
      <c r="G916" s="117">
        <v>0</v>
      </c>
      <c r="H916" s="117">
        <v>0</v>
      </c>
      <c r="I916" s="117">
        <v>0</v>
      </c>
      <c r="J916" s="117">
        <v>0</v>
      </c>
      <c r="K916" s="117">
        <v>0</v>
      </c>
      <c r="L916" s="117">
        <v>0</v>
      </c>
      <c r="M916" s="117">
        <v>0</v>
      </c>
      <c r="N916" s="117">
        <v>0</v>
      </c>
      <c r="O916" s="117">
        <v>0</v>
      </c>
      <c r="P916" s="117">
        <v>0</v>
      </c>
      <c r="Q916" s="117">
        <v>0</v>
      </c>
      <c r="R916" s="117">
        <v>0</v>
      </c>
      <c r="S916" s="117">
        <v>0</v>
      </c>
      <c r="T916" s="117">
        <v>0</v>
      </c>
      <c r="U916" s="117">
        <v>0</v>
      </c>
      <c r="V916" s="117">
        <v>0</v>
      </c>
      <c r="W916" s="117">
        <v>0</v>
      </c>
      <c r="X916" s="117">
        <v>0</v>
      </c>
      <c r="Y916" s="117">
        <v>0</v>
      </c>
      <c r="Z916" s="117">
        <v>0</v>
      </c>
      <c r="AA916" s="117">
        <v>0</v>
      </c>
    </row>
    <row r="917" spans="1:27" x14ac:dyDescent="0.25">
      <c r="A917" s="117" t="s">
        <v>47</v>
      </c>
      <c r="B917" s="117" t="s">
        <v>8</v>
      </c>
      <c r="C917" s="117" t="s">
        <v>620</v>
      </c>
      <c r="D917" s="117">
        <v>0</v>
      </c>
      <c r="E917" s="117">
        <v>0</v>
      </c>
      <c r="F917" s="117">
        <v>0</v>
      </c>
      <c r="G917" s="117">
        <v>0</v>
      </c>
      <c r="H917" s="117">
        <v>0</v>
      </c>
      <c r="I917" s="117">
        <v>0</v>
      </c>
      <c r="J917" s="117">
        <v>0</v>
      </c>
      <c r="K917" s="117">
        <v>0</v>
      </c>
      <c r="L917" s="117">
        <v>0</v>
      </c>
      <c r="M917" s="117">
        <v>0</v>
      </c>
      <c r="N917" s="117">
        <v>0</v>
      </c>
      <c r="O917" s="117">
        <v>0</v>
      </c>
      <c r="P917" s="117">
        <v>0</v>
      </c>
      <c r="Q917" s="117">
        <v>0</v>
      </c>
      <c r="R917" s="117">
        <v>0</v>
      </c>
      <c r="S917" s="117">
        <v>0</v>
      </c>
      <c r="T917" s="117">
        <v>0</v>
      </c>
      <c r="U917" s="117">
        <v>0</v>
      </c>
      <c r="V917" s="117">
        <v>0</v>
      </c>
      <c r="W917" s="117">
        <v>0</v>
      </c>
      <c r="X917" s="117">
        <v>0</v>
      </c>
      <c r="Y917" s="117">
        <v>0</v>
      </c>
      <c r="Z917" s="117">
        <v>0</v>
      </c>
      <c r="AA917" s="117">
        <v>0</v>
      </c>
    </row>
    <row r="918" spans="1:27" x14ac:dyDescent="0.25">
      <c r="A918" s="117" t="s">
        <v>47</v>
      </c>
      <c r="B918" s="117" t="s">
        <v>8</v>
      </c>
      <c r="C918" s="117" t="s">
        <v>25</v>
      </c>
      <c r="D918" s="117">
        <v>0</v>
      </c>
      <c r="E918" s="117">
        <v>0</v>
      </c>
      <c r="F918" s="117">
        <v>0</v>
      </c>
      <c r="G918" s="117">
        <v>0</v>
      </c>
      <c r="H918" s="117">
        <v>0</v>
      </c>
      <c r="I918" s="117">
        <v>0</v>
      </c>
      <c r="J918" s="117">
        <v>0</v>
      </c>
      <c r="K918" s="117">
        <v>0</v>
      </c>
      <c r="L918" s="117">
        <v>0</v>
      </c>
      <c r="M918" s="117">
        <v>0</v>
      </c>
      <c r="N918" s="117">
        <v>0</v>
      </c>
      <c r="O918" s="117">
        <v>0</v>
      </c>
      <c r="P918" s="117">
        <v>0</v>
      </c>
      <c r="Q918" s="117">
        <v>0</v>
      </c>
      <c r="R918" s="117">
        <v>0</v>
      </c>
      <c r="S918" s="117">
        <v>0</v>
      </c>
      <c r="T918" s="117">
        <v>0</v>
      </c>
      <c r="U918" s="117">
        <v>0</v>
      </c>
      <c r="V918" s="117">
        <v>0</v>
      </c>
      <c r="W918" s="117">
        <v>0</v>
      </c>
      <c r="X918" s="117">
        <v>0</v>
      </c>
      <c r="Y918" s="117">
        <v>0</v>
      </c>
      <c r="Z918" s="117">
        <v>0</v>
      </c>
      <c r="AA918" s="117">
        <v>0</v>
      </c>
    </row>
    <row r="919" spans="1:27" x14ac:dyDescent="0.25">
      <c r="A919" s="117" t="s">
        <v>47</v>
      </c>
      <c r="B919" s="117" t="s">
        <v>8</v>
      </c>
      <c r="C919" s="117" t="s">
        <v>615</v>
      </c>
      <c r="D919" s="117">
        <v>0</v>
      </c>
      <c r="E919" s="117">
        <v>0</v>
      </c>
      <c r="F919" s="117">
        <v>0</v>
      </c>
      <c r="G919" s="117">
        <v>0</v>
      </c>
      <c r="H919" s="117">
        <v>0</v>
      </c>
      <c r="I919" s="117">
        <v>0</v>
      </c>
      <c r="J919" s="117">
        <v>0</v>
      </c>
      <c r="K919" s="117">
        <v>0</v>
      </c>
      <c r="L919" s="117">
        <v>0</v>
      </c>
      <c r="M919" s="117">
        <v>0</v>
      </c>
      <c r="N919" s="117">
        <v>0</v>
      </c>
      <c r="O919" s="117">
        <v>0</v>
      </c>
      <c r="P919" s="117">
        <v>0</v>
      </c>
      <c r="Q919" s="117">
        <v>0</v>
      </c>
      <c r="R919" s="117">
        <v>0</v>
      </c>
      <c r="S919" s="117">
        <v>0</v>
      </c>
      <c r="T919" s="117">
        <v>0</v>
      </c>
      <c r="U919" s="117">
        <v>0</v>
      </c>
      <c r="V919" s="117">
        <v>0</v>
      </c>
      <c r="W919" s="117">
        <v>0</v>
      </c>
      <c r="X919" s="117">
        <v>0</v>
      </c>
      <c r="Y919" s="117">
        <v>0</v>
      </c>
      <c r="Z919" s="117">
        <v>0</v>
      </c>
      <c r="AA919" s="117">
        <v>0</v>
      </c>
    </row>
    <row r="920" spans="1:27" x14ac:dyDescent="0.25">
      <c r="A920" s="117" t="s">
        <v>47</v>
      </c>
      <c r="B920" s="117" t="s">
        <v>612</v>
      </c>
      <c r="C920" s="117" t="s">
        <v>12</v>
      </c>
      <c r="D920" s="117">
        <v>0</v>
      </c>
      <c r="E920" s="117">
        <v>0</v>
      </c>
      <c r="F920" s="117">
        <v>0</v>
      </c>
      <c r="G920" s="117">
        <v>0</v>
      </c>
      <c r="H920" s="117">
        <v>0</v>
      </c>
      <c r="I920" s="117">
        <v>0</v>
      </c>
      <c r="J920" s="117">
        <v>0</v>
      </c>
      <c r="K920" s="117">
        <v>0</v>
      </c>
      <c r="L920" s="117">
        <v>0</v>
      </c>
      <c r="M920" s="117">
        <v>0</v>
      </c>
      <c r="N920" s="117">
        <v>0</v>
      </c>
      <c r="O920" s="117">
        <v>0</v>
      </c>
      <c r="P920" s="117">
        <v>0</v>
      </c>
      <c r="Q920" s="117">
        <v>0</v>
      </c>
      <c r="R920" s="117">
        <v>0</v>
      </c>
      <c r="S920" s="117">
        <v>0</v>
      </c>
      <c r="T920" s="117">
        <v>0</v>
      </c>
      <c r="U920" s="117">
        <v>0</v>
      </c>
      <c r="V920" s="117">
        <v>0</v>
      </c>
      <c r="W920" s="117">
        <v>0</v>
      </c>
      <c r="X920" s="117">
        <v>0</v>
      </c>
      <c r="Y920" s="117">
        <v>0</v>
      </c>
      <c r="Z920" s="117">
        <v>0</v>
      </c>
      <c r="AA920" s="117">
        <v>0</v>
      </c>
    </row>
    <row r="921" spans="1:27" x14ac:dyDescent="0.25">
      <c r="A921" s="117" t="s">
        <v>47</v>
      </c>
      <c r="B921" s="117" t="s">
        <v>612</v>
      </c>
      <c r="C921" s="117" t="s">
        <v>612</v>
      </c>
      <c r="D921" s="117">
        <v>0</v>
      </c>
      <c r="E921" s="117">
        <v>0</v>
      </c>
      <c r="F921" s="117">
        <v>0</v>
      </c>
      <c r="G921" s="117">
        <v>0</v>
      </c>
      <c r="H921" s="117">
        <v>0</v>
      </c>
      <c r="I921" s="117">
        <v>0</v>
      </c>
      <c r="J921" s="117">
        <v>0</v>
      </c>
      <c r="K921" s="117">
        <v>0</v>
      </c>
      <c r="L921" s="117">
        <v>0</v>
      </c>
      <c r="M921" s="117">
        <v>0</v>
      </c>
      <c r="N921" s="117">
        <v>0</v>
      </c>
      <c r="O921" s="117">
        <v>0</v>
      </c>
      <c r="P921" s="117">
        <v>0</v>
      </c>
      <c r="Q921" s="117">
        <v>0</v>
      </c>
      <c r="R921" s="117">
        <v>0</v>
      </c>
      <c r="S921" s="117">
        <v>0</v>
      </c>
      <c r="T921" s="117">
        <v>0</v>
      </c>
      <c r="U921" s="117">
        <v>0</v>
      </c>
      <c r="V921" s="117">
        <v>0</v>
      </c>
      <c r="W921" s="117">
        <v>0</v>
      </c>
      <c r="X921" s="117">
        <v>0</v>
      </c>
      <c r="Y921" s="117">
        <v>0</v>
      </c>
      <c r="Z921" s="117">
        <v>0</v>
      </c>
      <c r="AA921" s="117">
        <v>0</v>
      </c>
    </row>
    <row r="922" spans="1:27" x14ac:dyDescent="0.25">
      <c r="A922" s="117" t="s">
        <v>47</v>
      </c>
      <c r="B922" s="117" t="s">
        <v>612</v>
      </c>
      <c r="C922" s="117" t="s">
        <v>611</v>
      </c>
      <c r="D922" s="117">
        <v>0</v>
      </c>
      <c r="E922" s="117">
        <v>0</v>
      </c>
      <c r="F922" s="117">
        <v>0</v>
      </c>
      <c r="G922" s="117">
        <v>0</v>
      </c>
      <c r="H922" s="117">
        <v>0</v>
      </c>
      <c r="I922" s="117">
        <v>0</v>
      </c>
      <c r="J922" s="117">
        <v>0</v>
      </c>
      <c r="K922" s="117">
        <v>0</v>
      </c>
      <c r="L922" s="117">
        <v>0</v>
      </c>
      <c r="M922" s="117">
        <v>0</v>
      </c>
      <c r="N922" s="117">
        <v>0</v>
      </c>
      <c r="O922" s="117">
        <v>0</v>
      </c>
      <c r="P922" s="117">
        <v>0</v>
      </c>
      <c r="Q922" s="117">
        <v>0</v>
      </c>
      <c r="R922" s="117">
        <v>0</v>
      </c>
      <c r="S922" s="117">
        <v>0</v>
      </c>
      <c r="T922" s="117">
        <v>0</v>
      </c>
      <c r="U922" s="117">
        <v>0</v>
      </c>
      <c r="V922" s="117">
        <v>0</v>
      </c>
      <c r="W922" s="117">
        <v>0</v>
      </c>
      <c r="X922" s="117">
        <v>0</v>
      </c>
      <c r="Y922" s="117">
        <v>0</v>
      </c>
      <c r="Z922" s="117">
        <v>0</v>
      </c>
      <c r="AA922" s="117">
        <v>0</v>
      </c>
    </row>
    <row r="923" spans="1:27" x14ac:dyDescent="0.25">
      <c r="A923" s="117" t="s">
        <v>47</v>
      </c>
      <c r="B923" s="117" t="s">
        <v>612</v>
      </c>
      <c r="C923" s="117" t="s">
        <v>8</v>
      </c>
      <c r="D923" s="117">
        <v>0</v>
      </c>
      <c r="E923" s="117">
        <v>0</v>
      </c>
      <c r="F923" s="117">
        <v>0</v>
      </c>
      <c r="G923" s="117">
        <v>0</v>
      </c>
      <c r="H923" s="117">
        <v>0</v>
      </c>
      <c r="I923" s="117">
        <v>0</v>
      </c>
      <c r="J923" s="117">
        <v>0</v>
      </c>
      <c r="K923" s="117">
        <v>0</v>
      </c>
      <c r="L923" s="117">
        <v>0</v>
      </c>
      <c r="M923" s="117">
        <v>0</v>
      </c>
      <c r="N923" s="117">
        <v>0</v>
      </c>
      <c r="O923" s="117">
        <v>0</v>
      </c>
      <c r="P923" s="117">
        <v>0</v>
      </c>
      <c r="Q923" s="117">
        <v>0</v>
      </c>
      <c r="R923" s="117">
        <v>0</v>
      </c>
      <c r="S923" s="117">
        <v>0</v>
      </c>
      <c r="T923" s="117">
        <v>0</v>
      </c>
      <c r="U923" s="117">
        <v>0</v>
      </c>
      <c r="V923" s="117">
        <v>0</v>
      </c>
      <c r="W923" s="117">
        <v>0</v>
      </c>
      <c r="X923" s="117">
        <v>0</v>
      </c>
      <c r="Y923" s="117">
        <v>0</v>
      </c>
      <c r="Z923" s="117">
        <v>0</v>
      </c>
      <c r="AA923" s="117">
        <v>0</v>
      </c>
    </row>
    <row r="924" spans="1:27" x14ac:dyDescent="0.25">
      <c r="A924" s="117" t="s">
        <v>47</v>
      </c>
      <c r="B924" s="117" t="s">
        <v>612</v>
      </c>
      <c r="C924" s="117" t="s">
        <v>618</v>
      </c>
      <c r="D924" s="117">
        <v>0</v>
      </c>
      <c r="E924" s="117">
        <v>0</v>
      </c>
      <c r="F924" s="117">
        <v>0</v>
      </c>
      <c r="G924" s="117">
        <v>0</v>
      </c>
      <c r="H924" s="117">
        <v>0</v>
      </c>
      <c r="I924" s="117">
        <v>0</v>
      </c>
      <c r="J924" s="117">
        <v>0</v>
      </c>
      <c r="K924" s="117">
        <v>0</v>
      </c>
      <c r="L924" s="117">
        <v>0</v>
      </c>
      <c r="M924" s="117">
        <v>0</v>
      </c>
      <c r="N924" s="117">
        <v>0</v>
      </c>
      <c r="O924" s="117">
        <v>0</v>
      </c>
      <c r="P924" s="117">
        <v>0</v>
      </c>
      <c r="Q924" s="117">
        <v>0</v>
      </c>
      <c r="R924" s="117">
        <v>0</v>
      </c>
      <c r="S924" s="117">
        <v>0</v>
      </c>
      <c r="T924" s="117">
        <v>0</v>
      </c>
      <c r="U924" s="117">
        <v>0</v>
      </c>
      <c r="V924" s="117">
        <v>0</v>
      </c>
      <c r="W924" s="117">
        <v>0</v>
      </c>
      <c r="X924" s="117">
        <v>0</v>
      </c>
      <c r="Y924" s="117">
        <v>0</v>
      </c>
      <c r="Z924" s="117">
        <v>0</v>
      </c>
      <c r="AA924" s="117">
        <v>0</v>
      </c>
    </row>
    <row r="925" spans="1:27" x14ac:dyDescent="0.25">
      <c r="A925" s="117" t="s">
        <v>47</v>
      </c>
      <c r="B925" s="117" t="s">
        <v>612</v>
      </c>
      <c r="C925" s="117" t="s">
        <v>123</v>
      </c>
      <c r="D925" s="117">
        <v>0</v>
      </c>
      <c r="E925" s="117">
        <v>0</v>
      </c>
      <c r="F925" s="117">
        <v>0</v>
      </c>
      <c r="G925" s="117">
        <v>0</v>
      </c>
      <c r="H925" s="117">
        <v>0</v>
      </c>
      <c r="I925" s="117">
        <v>0</v>
      </c>
      <c r="J925" s="117">
        <v>0</v>
      </c>
      <c r="K925" s="117">
        <v>0</v>
      </c>
      <c r="L925" s="117">
        <v>0</v>
      </c>
      <c r="M925" s="117">
        <v>0</v>
      </c>
      <c r="N925" s="117">
        <v>0</v>
      </c>
      <c r="O925" s="117">
        <v>0</v>
      </c>
      <c r="P925" s="117">
        <v>0</v>
      </c>
      <c r="Q925" s="117">
        <v>0</v>
      </c>
      <c r="R925" s="117">
        <v>0</v>
      </c>
      <c r="S925" s="117">
        <v>0</v>
      </c>
      <c r="T925" s="117">
        <v>0</v>
      </c>
      <c r="U925" s="117">
        <v>0</v>
      </c>
      <c r="V925" s="117">
        <v>0</v>
      </c>
      <c r="W925" s="117">
        <v>0</v>
      </c>
      <c r="X925" s="117">
        <v>0</v>
      </c>
      <c r="Y925" s="117">
        <v>0</v>
      </c>
      <c r="Z925" s="117">
        <v>0</v>
      </c>
      <c r="AA925" s="117">
        <v>0</v>
      </c>
    </row>
    <row r="926" spans="1:27" x14ac:dyDescent="0.25">
      <c r="A926" s="117" t="s">
        <v>47</v>
      </c>
      <c r="B926" s="117" t="s">
        <v>612</v>
      </c>
      <c r="C926" s="117" t="s">
        <v>10</v>
      </c>
      <c r="D926" s="117">
        <v>0</v>
      </c>
      <c r="E926" s="117">
        <v>0</v>
      </c>
      <c r="F926" s="117">
        <v>0</v>
      </c>
      <c r="G926" s="117">
        <v>0</v>
      </c>
      <c r="H926" s="117">
        <v>0</v>
      </c>
      <c r="I926" s="117">
        <v>0</v>
      </c>
      <c r="J926" s="117">
        <v>0</v>
      </c>
      <c r="K926" s="117">
        <v>0</v>
      </c>
      <c r="L926" s="117">
        <v>0</v>
      </c>
      <c r="M926" s="117">
        <v>0</v>
      </c>
      <c r="N926" s="117">
        <v>0</v>
      </c>
      <c r="O926" s="117">
        <v>0</v>
      </c>
      <c r="P926" s="117">
        <v>0</v>
      </c>
      <c r="Q926" s="117">
        <v>0</v>
      </c>
      <c r="R926" s="117">
        <v>0</v>
      </c>
      <c r="S926" s="117">
        <v>0</v>
      </c>
      <c r="T926" s="117">
        <v>0</v>
      </c>
      <c r="U926" s="117">
        <v>0</v>
      </c>
      <c r="V926" s="117">
        <v>0</v>
      </c>
      <c r="W926" s="117">
        <v>0</v>
      </c>
      <c r="X926" s="117">
        <v>0</v>
      </c>
      <c r="Y926" s="117">
        <v>0</v>
      </c>
      <c r="Z926" s="117">
        <v>0</v>
      </c>
      <c r="AA926" s="117">
        <v>0</v>
      </c>
    </row>
    <row r="927" spans="1:27" x14ac:dyDescent="0.25">
      <c r="A927" s="117" t="s">
        <v>47</v>
      </c>
      <c r="B927" s="117" t="s">
        <v>612</v>
      </c>
      <c r="C927" s="117" t="s">
        <v>619</v>
      </c>
      <c r="D927" s="117">
        <v>0</v>
      </c>
      <c r="E927" s="117">
        <v>0</v>
      </c>
      <c r="F927" s="117">
        <v>0</v>
      </c>
      <c r="G927" s="117">
        <v>0</v>
      </c>
      <c r="H927" s="117">
        <v>0</v>
      </c>
      <c r="I927" s="117">
        <v>0</v>
      </c>
      <c r="J927" s="117">
        <v>0</v>
      </c>
      <c r="K927" s="117">
        <v>0</v>
      </c>
      <c r="L927" s="117">
        <v>0</v>
      </c>
      <c r="M927" s="117">
        <v>0</v>
      </c>
      <c r="N927" s="117">
        <v>0</v>
      </c>
      <c r="O927" s="117">
        <v>0</v>
      </c>
      <c r="P927" s="117">
        <v>0</v>
      </c>
      <c r="Q927" s="117">
        <v>0</v>
      </c>
      <c r="R927" s="117">
        <v>0</v>
      </c>
      <c r="S927" s="117">
        <v>0</v>
      </c>
      <c r="T927" s="117">
        <v>0</v>
      </c>
      <c r="U927" s="117">
        <v>0</v>
      </c>
      <c r="V927" s="117">
        <v>0</v>
      </c>
      <c r="W927" s="117">
        <v>0</v>
      </c>
      <c r="X927" s="117">
        <v>0</v>
      </c>
      <c r="Y927" s="117">
        <v>0</v>
      </c>
      <c r="Z927" s="117">
        <v>0</v>
      </c>
      <c r="AA927" s="117">
        <v>0</v>
      </c>
    </row>
    <row r="928" spans="1:27" x14ac:dyDescent="0.25">
      <c r="A928" s="117" t="s">
        <v>47</v>
      </c>
      <c r="B928" s="117" t="s">
        <v>612</v>
      </c>
      <c r="C928" s="117" t="s">
        <v>620</v>
      </c>
      <c r="D928" s="117">
        <v>0</v>
      </c>
      <c r="E928" s="117">
        <v>0</v>
      </c>
      <c r="F928" s="117">
        <v>0</v>
      </c>
      <c r="G928" s="117">
        <v>0</v>
      </c>
      <c r="H928" s="117">
        <v>0</v>
      </c>
      <c r="I928" s="117">
        <v>0</v>
      </c>
      <c r="J928" s="117">
        <v>0</v>
      </c>
      <c r="K928" s="117">
        <v>0</v>
      </c>
      <c r="L928" s="117">
        <v>0</v>
      </c>
      <c r="M928" s="117">
        <v>0</v>
      </c>
      <c r="N928" s="117">
        <v>0</v>
      </c>
      <c r="O928" s="117">
        <v>0</v>
      </c>
      <c r="P928" s="117">
        <v>0</v>
      </c>
      <c r="Q928" s="117">
        <v>0</v>
      </c>
      <c r="R928" s="117">
        <v>0</v>
      </c>
      <c r="S928" s="117">
        <v>0</v>
      </c>
      <c r="T928" s="117">
        <v>0</v>
      </c>
      <c r="U928" s="117">
        <v>0</v>
      </c>
      <c r="V928" s="117">
        <v>0</v>
      </c>
      <c r="W928" s="117">
        <v>0</v>
      </c>
      <c r="X928" s="117">
        <v>0</v>
      </c>
      <c r="Y928" s="117">
        <v>0</v>
      </c>
      <c r="Z928" s="117">
        <v>0</v>
      </c>
      <c r="AA928" s="117">
        <v>0</v>
      </c>
    </row>
    <row r="929" spans="1:27" x14ac:dyDescent="0.25">
      <c r="A929" s="117" t="s">
        <v>47</v>
      </c>
      <c r="B929" s="117" t="s">
        <v>612</v>
      </c>
      <c r="C929" s="117" t="s">
        <v>25</v>
      </c>
      <c r="D929" s="117">
        <v>0</v>
      </c>
      <c r="E929" s="117">
        <v>0</v>
      </c>
      <c r="F929" s="117">
        <v>0</v>
      </c>
      <c r="G929" s="117">
        <v>0</v>
      </c>
      <c r="H929" s="117">
        <v>0</v>
      </c>
      <c r="I929" s="117">
        <v>0</v>
      </c>
      <c r="J929" s="117">
        <v>0</v>
      </c>
      <c r="K929" s="117">
        <v>0</v>
      </c>
      <c r="L929" s="117">
        <v>0</v>
      </c>
      <c r="M929" s="117">
        <v>0</v>
      </c>
      <c r="N929" s="117">
        <v>0</v>
      </c>
      <c r="O929" s="117">
        <v>0</v>
      </c>
      <c r="P929" s="117">
        <v>0</v>
      </c>
      <c r="Q929" s="117">
        <v>0</v>
      </c>
      <c r="R929" s="117">
        <v>0</v>
      </c>
      <c r="S929" s="117">
        <v>0</v>
      </c>
      <c r="T929" s="117">
        <v>0</v>
      </c>
      <c r="U929" s="117">
        <v>0</v>
      </c>
      <c r="V929" s="117">
        <v>0</v>
      </c>
      <c r="W929" s="117">
        <v>0</v>
      </c>
      <c r="X929" s="117">
        <v>0</v>
      </c>
      <c r="Y929" s="117">
        <v>0</v>
      </c>
      <c r="Z929" s="117">
        <v>0</v>
      </c>
      <c r="AA929" s="117">
        <v>0</v>
      </c>
    </row>
    <row r="930" spans="1:27" x14ac:dyDescent="0.25">
      <c r="A930" s="117" t="s">
        <v>47</v>
      </c>
      <c r="B930" s="117" t="s">
        <v>612</v>
      </c>
      <c r="C930" s="117" t="s">
        <v>615</v>
      </c>
      <c r="D930" s="117">
        <v>0</v>
      </c>
      <c r="E930" s="117">
        <v>0</v>
      </c>
      <c r="F930" s="117">
        <v>0</v>
      </c>
      <c r="G930" s="117">
        <v>0</v>
      </c>
      <c r="H930" s="117">
        <v>0</v>
      </c>
      <c r="I930" s="117">
        <v>0</v>
      </c>
      <c r="J930" s="117">
        <v>0</v>
      </c>
      <c r="K930" s="117">
        <v>0</v>
      </c>
      <c r="L930" s="117">
        <v>0</v>
      </c>
      <c r="M930" s="117">
        <v>0</v>
      </c>
      <c r="N930" s="117">
        <v>0</v>
      </c>
      <c r="O930" s="117">
        <v>0</v>
      </c>
      <c r="P930" s="117">
        <v>0</v>
      </c>
      <c r="Q930" s="117">
        <v>0</v>
      </c>
      <c r="R930" s="117">
        <v>0</v>
      </c>
      <c r="S930" s="117">
        <v>0</v>
      </c>
      <c r="T930" s="117">
        <v>0</v>
      </c>
      <c r="U930" s="117">
        <v>0</v>
      </c>
      <c r="V930" s="117">
        <v>0</v>
      </c>
      <c r="W930" s="117">
        <v>0</v>
      </c>
      <c r="X930" s="117">
        <v>0</v>
      </c>
      <c r="Y930" s="117">
        <v>0</v>
      </c>
      <c r="Z930" s="117">
        <v>0</v>
      </c>
      <c r="AA930" s="117">
        <v>0</v>
      </c>
    </row>
    <row r="931" spans="1:27" x14ac:dyDescent="0.25">
      <c r="A931" s="117" t="s">
        <v>47</v>
      </c>
      <c r="B931" s="117" t="s">
        <v>12</v>
      </c>
      <c r="C931" s="117" t="s">
        <v>12</v>
      </c>
      <c r="D931" s="117">
        <v>0</v>
      </c>
      <c r="E931" s="117">
        <v>0</v>
      </c>
      <c r="F931" s="117">
        <v>0</v>
      </c>
      <c r="G931" s="117">
        <v>0</v>
      </c>
      <c r="H931" s="117">
        <v>0</v>
      </c>
      <c r="I931" s="117">
        <v>0</v>
      </c>
      <c r="J931" s="117">
        <v>0</v>
      </c>
      <c r="K931" s="117">
        <v>0</v>
      </c>
      <c r="L931" s="117">
        <v>0</v>
      </c>
      <c r="M931" s="117">
        <v>0</v>
      </c>
      <c r="N931" s="117">
        <v>0</v>
      </c>
      <c r="O931" s="117">
        <v>0</v>
      </c>
      <c r="P931" s="117">
        <v>0</v>
      </c>
      <c r="Q931" s="117">
        <v>0</v>
      </c>
      <c r="R931" s="117">
        <v>0</v>
      </c>
      <c r="S931" s="117">
        <v>0</v>
      </c>
      <c r="T931" s="117">
        <v>0</v>
      </c>
      <c r="U931" s="117">
        <v>0</v>
      </c>
      <c r="V931" s="117">
        <v>0</v>
      </c>
      <c r="W931" s="117">
        <v>0</v>
      </c>
      <c r="X931" s="117">
        <v>0</v>
      </c>
      <c r="Y931" s="117">
        <v>0</v>
      </c>
      <c r="Z931" s="117">
        <v>0</v>
      </c>
      <c r="AA931" s="117">
        <v>0</v>
      </c>
    </row>
    <row r="932" spans="1:27" x14ac:dyDescent="0.25">
      <c r="A932" s="117" t="s">
        <v>47</v>
      </c>
      <c r="B932" s="117" t="s">
        <v>12</v>
      </c>
      <c r="C932" s="117" t="s">
        <v>612</v>
      </c>
      <c r="D932" s="117">
        <v>0</v>
      </c>
      <c r="E932" s="117">
        <v>0</v>
      </c>
      <c r="F932" s="117">
        <v>0</v>
      </c>
      <c r="G932" s="117">
        <v>0</v>
      </c>
      <c r="H932" s="117">
        <v>0</v>
      </c>
      <c r="I932" s="117">
        <v>0</v>
      </c>
      <c r="J932" s="117">
        <v>0</v>
      </c>
      <c r="K932" s="117">
        <v>0</v>
      </c>
      <c r="L932" s="117">
        <v>0</v>
      </c>
      <c r="M932" s="117">
        <v>0</v>
      </c>
      <c r="N932" s="117">
        <v>0</v>
      </c>
      <c r="O932" s="117">
        <v>0</v>
      </c>
      <c r="P932" s="117">
        <v>0</v>
      </c>
      <c r="Q932" s="117">
        <v>0</v>
      </c>
      <c r="R932" s="117">
        <v>0</v>
      </c>
      <c r="S932" s="117">
        <v>0</v>
      </c>
      <c r="T932" s="117">
        <v>0</v>
      </c>
      <c r="U932" s="117">
        <v>0</v>
      </c>
      <c r="V932" s="117">
        <v>0</v>
      </c>
      <c r="W932" s="117">
        <v>0</v>
      </c>
      <c r="X932" s="117">
        <v>0</v>
      </c>
      <c r="Y932" s="117">
        <v>0</v>
      </c>
      <c r="Z932" s="117">
        <v>0</v>
      </c>
      <c r="AA932" s="117">
        <v>0</v>
      </c>
    </row>
    <row r="933" spans="1:27" x14ac:dyDescent="0.25">
      <c r="A933" s="117" t="s">
        <v>47</v>
      </c>
      <c r="B933" s="117" t="s">
        <v>12</v>
      </c>
      <c r="C933" s="117" t="s">
        <v>611</v>
      </c>
      <c r="D933" s="117">
        <v>0</v>
      </c>
      <c r="E933" s="117">
        <v>0</v>
      </c>
      <c r="F933" s="117">
        <v>0</v>
      </c>
      <c r="G933" s="117">
        <v>0</v>
      </c>
      <c r="H933" s="117">
        <v>0</v>
      </c>
      <c r="I933" s="117">
        <v>0</v>
      </c>
      <c r="J933" s="117">
        <v>0</v>
      </c>
      <c r="K933" s="117">
        <v>0</v>
      </c>
      <c r="L933" s="117">
        <v>0</v>
      </c>
      <c r="M933" s="117">
        <v>0</v>
      </c>
      <c r="N933" s="117">
        <v>0</v>
      </c>
      <c r="O933" s="117">
        <v>0</v>
      </c>
      <c r="P933" s="117">
        <v>0</v>
      </c>
      <c r="Q933" s="117">
        <v>0</v>
      </c>
      <c r="R933" s="117">
        <v>0</v>
      </c>
      <c r="S933" s="117">
        <v>0</v>
      </c>
      <c r="T933" s="117">
        <v>0</v>
      </c>
      <c r="U933" s="117">
        <v>0</v>
      </c>
      <c r="V933" s="117">
        <v>0</v>
      </c>
      <c r="W933" s="117">
        <v>0</v>
      </c>
      <c r="X933" s="117">
        <v>0</v>
      </c>
      <c r="Y933" s="117">
        <v>0</v>
      </c>
      <c r="Z933" s="117">
        <v>0</v>
      </c>
      <c r="AA933" s="117">
        <v>0</v>
      </c>
    </row>
    <row r="934" spans="1:27" x14ac:dyDescent="0.25">
      <c r="A934" s="117" t="s">
        <v>47</v>
      </c>
      <c r="B934" s="117" t="s">
        <v>12</v>
      </c>
      <c r="C934" s="117" t="s">
        <v>8</v>
      </c>
      <c r="D934" s="117">
        <v>0</v>
      </c>
      <c r="E934" s="117">
        <v>0</v>
      </c>
      <c r="F934" s="117">
        <v>0</v>
      </c>
      <c r="G934" s="117">
        <v>0</v>
      </c>
      <c r="H934" s="117">
        <v>0</v>
      </c>
      <c r="I934" s="117">
        <v>0</v>
      </c>
      <c r="J934" s="117">
        <v>0</v>
      </c>
      <c r="K934" s="117">
        <v>0</v>
      </c>
      <c r="L934" s="117">
        <v>0</v>
      </c>
      <c r="M934" s="117">
        <v>0</v>
      </c>
      <c r="N934" s="117">
        <v>0</v>
      </c>
      <c r="O934" s="117">
        <v>0</v>
      </c>
      <c r="P934" s="117">
        <v>0</v>
      </c>
      <c r="Q934" s="117">
        <v>0</v>
      </c>
      <c r="R934" s="117">
        <v>0</v>
      </c>
      <c r="S934" s="117">
        <v>0</v>
      </c>
      <c r="T934" s="117">
        <v>0</v>
      </c>
      <c r="U934" s="117">
        <v>0</v>
      </c>
      <c r="V934" s="117">
        <v>0</v>
      </c>
      <c r="W934" s="117">
        <v>0</v>
      </c>
      <c r="X934" s="117">
        <v>0</v>
      </c>
      <c r="Y934" s="117">
        <v>0</v>
      </c>
      <c r="Z934" s="117">
        <v>0</v>
      </c>
      <c r="AA934" s="117">
        <v>0</v>
      </c>
    </row>
    <row r="935" spans="1:27" x14ac:dyDescent="0.25">
      <c r="A935" s="117" t="s">
        <v>47</v>
      </c>
      <c r="B935" s="117" t="s">
        <v>12</v>
      </c>
      <c r="C935" s="117" t="s">
        <v>618</v>
      </c>
      <c r="D935" s="117">
        <v>0</v>
      </c>
      <c r="E935" s="117">
        <v>0</v>
      </c>
      <c r="F935" s="117">
        <v>0</v>
      </c>
      <c r="G935" s="117">
        <v>0</v>
      </c>
      <c r="H935" s="117">
        <v>0</v>
      </c>
      <c r="I935" s="117">
        <v>0</v>
      </c>
      <c r="J935" s="117">
        <v>0</v>
      </c>
      <c r="K935" s="117">
        <v>0</v>
      </c>
      <c r="L935" s="117">
        <v>0</v>
      </c>
      <c r="M935" s="117">
        <v>0</v>
      </c>
      <c r="N935" s="117">
        <v>0</v>
      </c>
      <c r="O935" s="117">
        <v>0</v>
      </c>
      <c r="P935" s="117">
        <v>0</v>
      </c>
      <c r="Q935" s="117">
        <v>0</v>
      </c>
      <c r="R935" s="117">
        <v>0</v>
      </c>
      <c r="S935" s="117">
        <v>0</v>
      </c>
      <c r="T935" s="117">
        <v>0</v>
      </c>
      <c r="U935" s="117">
        <v>0</v>
      </c>
      <c r="V935" s="117">
        <v>0</v>
      </c>
      <c r="W935" s="117">
        <v>0</v>
      </c>
      <c r="X935" s="117">
        <v>0</v>
      </c>
      <c r="Y935" s="117">
        <v>0</v>
      </c>
      <c r="Z935" s="117">
        <v>0</v>
      </c>
      <c r="AA935" s="117">
        <v>0</v>
      </c>
    </row>
    <row r="936" spans="1:27" x14ac:dyDescent="0.25">
      <c r="A936" s="117" t="s">
        <v>47</v>
      </c>
      <c r="B936" s="117" t="s">
        <v>12</v>
      </c>
      <c r="C936" s="117" t="s">
        <v>123</v>
      </c>
      <c r="D936" s="117">
        <v>0</v>
      </c>
      <c r="E936" s="117">
        <v>0</v>
      </c>
      <c r="F936" s="117">
        <v>0</v>
      </c>
      <c r="G936" s="117">
        <v>0</v>
      </c>
      <c r="H936" s="117">
        <v>0</v>
      </c>
      <c r="I936" s="117">
        <v>0</v>
      </c>
      <c r="J936" s="117">
        <v>0</v>
      </c>
      <c r="K936" s="117">
        <v>0</v>
      </c>
      <c r="L936" s="117">
        <v>0</v>
      </c>
      <c r="M936" s="117">
        <v>0</v>
      </c>
      <c r="N936" s="117">
        <v>0</v>
      </c>
      <c r="O936" s="117">
        <v>0</v>
      </c>
      <c r="P936" s="117">
        <v>0</v>
      </c>
      <c r="Q936" s="117">
        <v>0</v>
      </c>
      <c r="R936" s="117">
        <v>0</v>
      </c>
      <c r="S936" s="117">
        <v>0</v>
      </c>
      <c r="T936" s="117">
        <v>0</v>
      </c>
      <c r="U936" s="117">
        <v>0</v>
      </c>
      <c r="V936" s="117">
        <v>0</v>
      </c>
      <c r="W936" s="117">
        <v>0</v>
      </c>
      <c r="X936" s="117">
        <v>0</v>
      </c>
      <c r="Y936" s="117">
        <v>0</v>
      </c>
      <c r="Z936" s="117">
        <v>0</v>
      </c>
      <c r="AA936" s="117">
        <v>0</v>
      </c>
    </row>
    <row r="937" spans="1:27" x14ac:dyDescent="0.25">
      <c r="A937" s="117" t="s">
        <v>47</v>
      </c>
      <c r="B937" s="117" t="s">
        <v>12</v>
      </c>
      <c r="C937" s="117" t="s">
        <v>10</v>
      </c>
      <c r="D937" s="117">
        <v>0</v>
      </c>
      <c r="E937" s="117">
        <v>0</v>
      </c>
      <c r="F937" s="117">
        <v>0</v>
      </c>
      <c r="G937" s="117">
        <v>0</v>
      </c>
      <c r="H937" s="117">
        <v>0</v>
      </c>
      <c r="I937" s="117">
        <v>0</v>
      </c>
      <c r="J937" s="117">
        <v>0</v>
      </c>
      <c r="K937" s="117">
        <v>0</v>
      </c>
      <c r="L937" s="117">
        <v>0</v>
      </c>
      <c r="M937" s="117">
        <v>0</v>
      </c>
      <c r="N937" s="117">
        <v>0</v>
      </c>
      <c r="O937" s="117">
        <v>0</v>
      </c>
      <c r="P937" s="117">
        <v>0</v>
      </c>
      <c r="Q937" s="117">
        <v>0</v>
      </c>
      <c r="R937" s="117">
        <v>0</v>
      </c>
      <c r="S937" s="117">
        <v>0</v>
      </c>
      <c r="T937" s="117">
        <v>0</v>
      </c>
      <c r="U937" s="117">
        <v>0</v>
      </c>
      <c r="V937" s="117">
        <v>0</v>
      </c>
      <c r="W937" s="117">
        <v>0</v>
      </c>
      <c r="X937" s="117">
        <v>0</v>
      </c>
      <c r="Y937" s="117">
        <v>0</v>
      </c>
      <c r="Z937" s="117">
        <v>0</v>
      </c>
      <c r="AA937" s="117">
        <v>0</v>
      </c>
    </row>
    <row r="938" spans="1:27" x14ac:dyDescent="0.25">
      <c r="A938" s="117" t="s">
        <v>47</v>
      </c>
      <c r="B938" s="117" t="s">
        <v>12</v>
      </c>
      <c r="C938" s="117" t="s">
        <v>619</v>
      </c>
      <c r="D938" s="117">
        <v>0</v>
      </c>
      <c r="E938" s="117">
        <v>0</v>
      </c>
      <c r="F938" s="117">
        <v>0</v>
      </c>
      <c r="G938" s="117">
        <v>0</v>
      </c>
      <c r="H938" s="117">
        <v>0</v>
      </c>
      <c r="I938" s="117">
        <v>0</v>
      </c>
      <c r="J938" s="117">
        <v>0</v>
      </c>
      <c r="K938" s="117">
        <v>0</v>
      </c>
      <c r="L938" s="117">
        <v>0</v>
      </c>
      <c r="M938" s="117">
        <v>0</v>
      </c>
      <c r="N938" s="117">
        <v>0</v>
      </c>
      <c r="O938" s="117">
        <v>0</v>
      </c>
      <c r="P938" s="117">
        <v>0</v>
      </c>
      <c r="Q938" s="117">
        <v>0</v>
      </c>
      <c r="R938" s="117">
        <v>0</v>
      </c>
      <c r="S938" s="117">
        <v>0</v>
      </c>
      <c r="T938" s="117">
        <v>0</v>
      </c>
      <c r="U938" s="117">
        <v>0</v>
      </c>
      <c r="V938" s="117">
        <v>0</v>
      </c>
      <c r="W938" s="117">
        <v>0</v>
      </c>
      <c r="X938" s="117">
        <v>0</v>
      </c>
      <c r="Y938" s="117">
        <v>0</v>
      </c>
      <c r="Z938" s="117">
        <v>0</v>
      </c>
      <c r="AA938" s="117">
        <v>0</v>
      </c>
    </row>
    <row r="939" spans="1:27" x14ac:dyDescent="0.25">
      <c r="A939" s="117" t="s">
        <v>47</v>
      </c>
      <c r="B939" s="117" t="s">
        <v>12</v>
      </c>
      <c r="C939" s="117" t="s">
        <v>620</v>
      </c>
      <c r="D939" s="117">
        <v>0</v>
      </c>
      <c r="E939" s="117">
        <v>0</v>
      </c>
      <c r="F939" s="117">
        <v>0</v>
      </c>
      <c r="G939" s="117">
        <v>0</v>
      </c>
      <c r="H939" s="117">
        <v>0</v>
      </c>
      <c r="I939" s="117">
        <v>0</v>
      </c>
      <c r="J939" s="117">
        <v>0</v>
      </c>
      <c r="K939" s="117">
        <v>0</v>
      </c>
      <c r="L939" s="117">
        <v>0</v>
      </c>
      <c r="M939" s="117">
        <v>0</v>
      </c>
      <c r="N939" s="117">
        <v>0</v>
      </c>
      <c r="O939" s="117">
        <v>0</v>
      </c>
      <c r="P939" s="117">
        <v>0</v>
      </c>
      <c r="Q939" s="117">
        <v>0</v>
      </c>
      <c r="R939" s="117">
        <v>0</v>
      </c>
      <c r="S939" s="117">
        <v>0</v>
      </c>
      <c r="T939" s="117">
        <v>0</v>
      </c>
      <c r="U939" s="117">
        <v>0</v>
      </c>
      <c r="V939" s="117">
        <v>0</v>
      </c>
      <c r="W939" s="117">
        <v>0</v>
      </c>
      <c r="X939" s="117">
        <v>0</v>
      </c>
      <c r="Y939" s="117">
        <v>0</v>
      </c>
      <c r="Z939" s="117">
        <v>0</v>
      </c>
      <c r="AA939" s="117">
        <v>0</v>
      </c>
    </row>
    <row r="940" spans="1:27" x14ac:dyDescent="0.25">
      <c r="A940" s="117" t="s">
        <v>47</v>
      </c>
      <c r="B940" s="117" t="s">
        <v>12</v>
      </c>
      <c r="C940" s="117" t="s">
        <v>25</v>
      </c>
      <c r="D940" s="117">
        <v>0</v>
      </c>
      <c r="E940" s="117">
        <v>0</v>
      </c>
      <c r="F940" s="117">
        <v>0</v>
      </c>
      <c r="G940" s="117">
        <v>0</v>
      </c>
      <c r="H940" s="117">
        <v>0</v>
      </c>
      <c r="I940" s="117">
        <v>0</v>
      </c>
      <c r="J940" s="117">
        <v>0</v>
      </c>
      <c r="K940" s="117">
        <v>0</v>
      </c>
      <c r="L940" s="117">
        <v>0</v>
      </c>
      <c r="M940" s="117">
        <v>0</v>
      </c>
      <c r="N940" s="117">
        <v>0</v>
      </c>
      <c r="O940" s="117">
        <v>0</v>
      </c>
      <c r="P940" s="117">
        <v>0</v>
      </c>
      <c r="Q940" s="117">
        <v>0</v>
      </c>
      <c r="R940" s="117">
        <v>0</v>
      </c>
      <c r="S940" s="117">
        <v>0</v>
      </c>
      <c r="T940" s="117">
        <v>0</v>
      </c>
      <c r="U940" s="117">
        <v>0</v>
      </c>
      <c r="V940" s="117">
        <v>0</v>
      </c>
      <c r="W940" s="117">
        <v>0</v>
      </c>
      <c r="X940" s="117">
        <v>0</v>
      </c>
      <c r="Y940" s="117">
        <v>0</v>
      </c>
      <c r="Z940" s="117">
        <v>0</v>
      </c>
      <c r="AA940" s="117">
        <v>0</v>
      </c>
    </row>
    <row r="941" spans="1:27" x14ac:dyDescent="0.25">
      <c r="A941" s="117" t="s">
        <v>47</v>
      </c>
      <c r="B941" s="117" t="s">
        <v>12</v>
      </c>
      <c r="C941" s="117" t="s">
        <v>615</v>
      </c>
      <c r="D941" s="117">
        <v>0</v>
      </c>
      <c r="E941" s="117">
        <v>0</v>
      </c>
      <c r="F941" s="117">
        <v>0</v>
      </c>
      <c r="G941" s="117">
        <v>0</v>
      </c>
      <c r="H941" s="117">
        <v>0</v>
      </c>
      <c r="I941" s="117">
        <v>0</v>
      </c>
      <c r="J941" s="117">
        <v>0</v>
      </c>
      <c r="K941" s="117">
        <v>0</v>
      </c>
      <c r="L941" s="117">
        <v>0</v>
      </c>
      <c r="M941" s="117">
        <v>0</v>
      </c>
      <c r="N941" s="117">
        <v>0</v>
      </c>
      <c r="O941" s="117">
        <v>0</v>
      </c>
      <c r="P941" s="117">
        <v>0</v>
      </c>
      <c r="Q941" s="117">
        <v>0</v>
      </c>
      <c r="R941" s="117">
        <v>0</v>
      </c>
      <c r="S941" s="117">
        <v>0</v>
      </c>
      <c r="T941" s="117">
        <v>0</v>
      </c>
      <c r="U941" s="117">
        <v>0</v>
      </c>
      <c r="V941" s="117">
        <v>0</v>
      </c>
      <c r="W941" s="117">
        <v>0</v>
      </c>
      <c r="X941" s="117">
        <v>0</v>
      </c>
      <c r="Y941" s="117">
        <v>0</v>
      </c>
      <c r="Z941" s="117">
        <v>0</v>
      </c>
      <c r="AA941" s="117">
        <v>0</v>
      </c>
    </row>
    <row r="942" spans="1:27" x14ac:dyDescent="0.25">
      <c r="A942" s="117" t="s">
        <v>50</v>
      </c>
      <c r="B942" s="117" t="s">
        <v>615</v>
      </c>
      <c r="C942" s="117" t="s">
        <v>12</v>
      </c>
      <c r="D942" s="117">
        <v>0</v>
      </c>
      <c r="E942" s="117">
        <v>0</v>
      </c>
      <c r="F942" s="117">
        <v>0</v>
      </c>
      <c r="G942" s="117">
        <v>0</v>
      </c>
      <c r="H942" s="117">
        <v>0</v>
      </c>
      <c r="I942" s="117">
        <v>0</v>
      </c>
      <c r="J942" s="117">
        <v>0</v>
      </c>
      <c r="K942" s="117">
        <v>0</v>
      </c>
      <c r="L942" s="117">
        <v>0</v>
      </c>
      <c r="M942" s="117">
        <v>0</v>
      </c>
      <c r="N942" s="117">
        <v>0</v>
      </c>
      <c r="O942" s="117">
        <v>0</v>
      </c>
      <c r="P942" s="117">
        <v>0</v>
      </c>
      <c r="Q942" s="117">
        <v>0</v>
      </c>
      <c r="R942" s="117">
        <v>0</v>
      </c>
      <c r="S942" s="117">
        <v>0</v>
      </c>
      <c r="T942" s="117">
        <v>0</v>
      </c>
      <c r="U942" s="117">
        <v>0</v>
      </c>
      <c r="V942" s="117">
        <v>0</v>
      </c>
      <c r="W942" s="117">
        <v>0</v>
      </c>
      <c r="X942" s="117">
        <v>0</v>
      </c>
      <c r="Y942" s="117">
        <v>0</v>
      </c>
      <c r="Z942" s="117">
        <v>0</v>
      </c>
      <c r="AA942" s="117">
        <v>0</v>
      </c>
    </row>
    <row r="943" spans="1:27" x14ac:dyDescent="0.25">
      <c r="A943" s="117" t="s">
        <v>50</v>
      </c>
      <c r="B943" s="117" t="s">
        <v>615</v>
      </c>
      <c r="C943" s="117" t="s">
        <v>612</v>
      </c>
      <c r="D943" s="117">
        <v>0</v>
      </c>
      <c r="E943" s="117">
        <v>0</v>
      </c>
      <c r="F943" s="117">
        <v>0</v>
      </c>
      <c r="G943" s="117">
        <v>0</v>
      </c>
      <c r="H943" s="117">
        <v>0</v>
      </c>
      <c r="I943" s="117">
        <v>0</v>
      </c>
      <c r="J943" s="117">
        <v>0</v>
      </c>
      <c r="K943" s="117">
        <v>0</v>
      </c>
      <c r="L943" s="117">
        <v>0</v>
      </c>
      <c r="M943" s="117">
        <v>0</v>
      </c>
      <c r="N943" s="117">
        <v>0</v>
      </c>
      <c r="O943" s="117">
        <v>0</v>
      </c>
      <c r="P943" s="117">
        <v>0</v>
      </c>
      <c r="Q943" s="117">
        <v>0</v>
      </c>
      <c r="R943" s="117">
        <v>0</v>
      </c>
      <c r="S943" s="117">
        <v>0</v>
      </c>
      <c r="T943" s="117">
        <v>0</v>
      </c>
      <c r="U943" s="117">
        <v>0</v>
      </c>
      <c r="V943" s="117">
        <v>0</v>
      </c>
      <c r="W943" s="117">
        <v>0</v>
      </c>
      <c r="X943" s="117">
        <v>0</v>
      </c>
      <c r="Y943" s="117">
        <v>0</v>
      </c>
      <c r="Z943" s="117">
        <v>0</v>
      </c>
      <c r="AA943" s="117">
        <v>0</v>
      </c>
    </row>
    <row r="944" spans="1:27" x14ac:dyDescent="0.25">
      <c r="A944" s="117" t="s">
        <v>50</v>
      </c>
      <c r="B944" s="117" t="s">
        <v>615</v>
      </c>
      <c r="C944" s="117" t="s">
        <v>611</v>
      </c>
      <c r="D944" s="117">
        <v>0</v>
      </c>
      <c r="E944" s="117">
        <v>0</v>
      </c>
      <c r="F944" s="117">
        <v>0</v>
      </c>
      <c r="G944" s="117">
        <v>0</v>
      </c>
      <c r="H944" s="117">
        <v>0</v>
      </c>
      <c r="I944" s="117">
        <v>0</v>
      </c>
      <c r="J944" s="117">
        <v>0</v>
      </c>
      <c r="K944" s="117">
        <v>0</v>
      </c>
      <c r="L944" s="117">
        <v>0</v>
      </c>
      <c r="M944" s="117">
        <v>0</v>
      </c>
      <c r="N944" s="117">
        <v>0</v>
      </c>
      <c r="O944" s="117">
        <v>0</v>
      </c>
      <c r="P944" s="117">
        <v>0</v>
      </c>
      <c r="Q944" s="117">
        <v>0</v>
      </c>
      <c r="R944" s="117">
        <v>0</v>
      </c>
      <c r="S944" s="117">
        <v>0</v>
      </c>
      <c r="T944" s="117">
        <v>0</v>
      </c>
      <c r="U944" s="117">
        <v>0</v>
      </c>
      <c r="V944" s="117">
        <v>0</v>
      </c>
      <c r="W944" s="117">
        <v>0</v>
      </c>
      <c r="X944" s="117">
        <v>0</v>
      </c>
      <c r="Y944" s="117">
        <v>0</v>
      </c>
      <c r="Z944" s="117">
        <v>0</v>
      </c>
      <c r="AA944" s="117">
        <v>0</v>
      </c>
    </row>
    <row r="945" spans="1:27" x14ac:dyDescent="0.25">
      <c r="A945" s="117" t="s">
        <v>50</v>
      </c>
      <c r="B945" s="117" t="s">
        <v>615</v>
      </c>
      <c r="C945" s="117" t="s">
        <v>8</v>
      </c>
      <c r="D945" s="117">
        <v>0</v>
      </c>
      <c r="E945" s="117">
        <v>0</v>
      </c>
      <c r="F945" s="117">
        <v>0</v>
      </c>
      <c r="G945" s="117">
        <v>0</v>
      </c>
      <c r="H945" s="117">
        <v>0</v>
      </c>
      <c r="I945" s="117">
        <v>0</v>
      </c>
      <c r="J945" s="117">
        <v>0</v>
      </c>
      <c r="K945" s="117">
        <v>0</v>
      </c>
      <c r="L945" s="117">
        <v>0</v>
      </c>
      <c r="M945" s="117">
        <v>0</v>
      </c>
      <c r="N945" s="117">
        <v>0</v>
      </c>
      <c r="O945" s="117">
        <v>0</v>
      </c>
      <c r="P945" s="117">
        <v>0</v>
      </c>
      <c r="Q945" s="117">
        <v>0</v>
      </c>
      <c r="R945" s="117">
        <v>0</v>
      </c>
      <c r="S945" s="117">
        <v>0</v>
      </c>
      <c r="T945" s="117">
        <v>0</v>
      </c>
      <c r="U945" s="117">
        <v>0</v>
      </c>
      <c r="V945" s="117">
        <v>0</v>
      </c>
      <c r="W945" s="117">
        <v>0</v>
      </c>
      <c r="X945" s="117">
        <v>0</v>
      </c>
      <c r="Y945" s="117">
        <v>0</v>
      </c>
      <c r="Z945" s="117">
        <v>0</v>
      </c>
      <c r="AA945" s="117">
        <v>0</v>
      </c>
    </row>
    <row r="946" spans="1:27" x14ac:dyDescent="0.25">
      <c r="A946" s="117" t="s">
        <v>50</v>
      </c>
      <c r="B946" s="117" t="s">
        <v>615</v>
      </c>
      <c r="C946" s="117" t="s">
        <v>618</v>
      </c>
      <c r="D946" s="117">
        <v>0</v>
      </c>
      <c r="E946" s="117">
        <v>0</v>
      </c>
      <c r="F946" s="117">
        <v>0</v>
      </c>
      <c r="G946" s="117">
        <v>0</v>
      </c>
      <c r="H946" s="117">
        <v>0</v>
      </c>
      <c r="I946" s="117">
        <v>0</v>
      </c>
      <c r="J946" s="117">
        <v>0</v>
      </c>
      <c r="K946" s="117">
        <v>0</v>
      </c>
      <c r="L946" s="117">
        <v>0</v>
      </c>
      <c r="M946" s="117">
        <v>0</v>
      </c>
      <c r="N946" s="117">
        <v>0</v>
      </c>
      <c r="O946" s="117">
        <v>0</v>
      </c>
      <c r="P946" s="117">
        <v>0</v>
      </c>
      <c r="Q946" s="117">
        <v>0</v>
      </c>
      <c r="R946" s="117">
        <v>0</v>
      </c>
      <c r="S946" s="117">
        <v>0</v>
      </c>
      <c r="T946" s="117">
        <v>0</v>
      </c>
      <c r="U946" s="117">
        <v>0</v>
      </c>
      <c r="V946" s="117">
        <v>0</v>
      </c>
      <c r="W946" s="117">
        <v>0</v>
      </c>
      <c r="X946" s="117">
        <v>0</v>
      </c>
      <c r="Y946" s="117">
        <v>0</v>
      </c>
      <c r="Z946" s="117">
        <v>0</v>
      </c>
      <c r="AA946" s="117">
        <v>0</v>
      </c>
    </row>
    <row r="947" spans="1:27" x14ac:dyDescent="0.25">
      <c r="A947" s="117" t="s">
        <v>50</v>
      </c>
      <c r="B947" s="117" t="s">
        <v>615</v>
      </c>
      <c r="C947" s="117" t="s">
        <v>123</v>
      </c>
      <c r="D947" s="117">
        <v>0</v>
      </c>
      <c r="E947" s="117">
        <v>0</v>
      </c>
      <c r="F947" s="117">
        <v>0</v>
      </c>
      <c r="G947" s="117">
        <v>0</v>
      </c>
      <c r="H947" s="117">
        <v>0</v>
      </c>
      <c r="I947" s="117">
        <v>0</v>
      </c>
      <c r="J947" s="117">
        <v>0</v>
      </c>
      <c r="K947" s="117">
        <v>0</v>
      </c>
      <c r="L947" s="117">
        <v>0</v>
      </c>
      <c r="M947" s="117">
        <v>0</v>
      </c>
      <c r="N947" s="117">
        <v>0</v>
      </c>
      <c r="O947" s="117">
        <v>0</v>
      </c>
      <c r="P947" s="117">
        <v>0</v>
      </c>
      <c r="Q947" s="117">
        <v>0</v>
      </c>
      <c r="R947" s="117">
        <v>0</v>
      </c>
      <c r="S947" s="117">
        <v>0</v>
      </c>
      <c r="T947" s="117">
        <v>0</v>
      </c>
      <c r="U947" s="117">
        <v>0</v>
      </c>
      <c r="V947" s="117">
        <v>0</v>
      </c>
      <c r="W947" s="117">
        <v>0</v>
      </c>
      <c r="X947" s="117">
        <v>0</v>
      </c>
      <c r="Y947" s="117">
        <v>0</v>
      </c>
      <c r="Z947" s="117">
        <v>0</v>
      </c>
      <c r="AA947" s="117">
        <v>0</v>
      </c>
    </row>
    <row r="948" spans="1:27" x14ac:dyDescent="0.25">
      <c r="A948" s="117" t="s">
        <v>50</v>
      </c>
      <c r="B948" s="117" t="s">
        <v>615</v>
      </c>
      <c r="C948" s="117" t="s">
        <v>10</v>
      </c>
      <c r="D948" s="117">
        <v>0</v>
      </c>
      <c r="E948" s="117">
        <v>0</v>
      </c>
      <c r="F948" s="117">
        <v>0</v>
      </c>
      <c r="G948" s="117">
        <v>0</v>
      </c>
      <c r="H948" s="117">
        <v>0</v>
      </c>
      <c r="I948" s="117">
        <v>0</v>
      </c>
      <c r="J948" s="117">
        <v>0</v>
      </c>
      <c r="K948" s="117">
        <v>0</v>
      </c>
      <c r="L948" s="117">
        <v>0</v>
      </c>
      <c r="M948" s="117">
        <v>0</v>
      </c>
      <c r="N948" s="117">
        <v>0</v>
      </c>
      <c r="O948" s="117">
        <v>0</v>
      </c>
      <c r="P948" s="117">
        <v>0</v>
      </c>
      <c r="Q948" s="117">
        <v>0</v>
      </c>
      <c r="R948" s="117">
        <v>0</v>
      </c>
      <c r="S948" s="117">
        <v>0</v>
      </c>
      <c r="T948" s="117">
        <v>0</v>
      </c>
      <c r="U948" s="117">
        <v>0</v>
      </c>
      <c r="V948" s="117">
        <v>0</v>
      </c>
      <c r="W948" s="117">
        <v>0</v>
      </c>
      <c r="X948" s="117">
        <v>0</v>
      </c>
      <c r="Y948" s="117">
        <v>0</v>
      </c>
      <c r="Z948" s="117">
        <v>0</v>
      </c>
      <c r="AA948" s="117">
        <v>0</v>
      </c>
    </row>
    <row r="949" spans="1:27" x14ac:dyDescent="0.25">
      <c r="A949" s="117" t="s">
        <v>50</v>
      </c>
      <c r="B949" s="117" t="s">
        <v>615</v>
      </c>
      <c r="C949" s="117" t="s">
        <v>619</v>
      </c>
      <c r="D949" s="117">
        <v>0</v>
      </c>
      <c r="E949" s="117">
        <v>0</v>
      </c>
      <c r="F949" s="117">
        <v>0</v>
      </c>
      <c r="G949" s="117">
        <v>0</v>
      </c>
      <c r="H949" s="117">
        <v>0</v>
      </c>
      <c r="I949" s="117">
        <v>0</v>
      </c>
      <c r="J949" s="117">
        <v>0</v>
      </c>
      <c r="K949" s="117">
        <v>0</v>
      </c>
      <c r="L949" s="117">
        <v>0</v>
      </c>
      <c r="M949" s="117">
        <v>0</v>
      </c>
      <c r="N949" s="117">
        <v>0</v>
      </c>
      <c r="O949" s="117">
        <v>0</v>
      </c>
      <c r="P949" s="117">
        <v>0</v>
      </c>
      <c r="Q949" s="117">
        <v>0</v>
      </c>
      <c r="R949" s="117">
        <v>0</v>
      </c>
      <c r="S949" s="117">
        <v>0</v>
      </c>
      <c r="T949" s="117">
        <v>0</v>
      </c>
      <c r="U949" s="117">
        <v>0</v>
      </c>
      <c r="V949" s="117">
        <v>0</v>
      </c>
      <c r="W949" s="117">
        <v>0</v>
      </c>
      <c r="X949" s="117">
        <v>0</v>
      </c>
      <c r="Y949" s="117">
        <v>0</v>
      </c>
      <c r="Z949" s="117">
        <v>0</v>
      </c>
      <c r="AA949" s="117">
        <v>0</v>
      </c>
    </row>
    <row r="950" spans="1:27" x14ac:dyDescent="0.25">
      <c r="A950" s="117" t="s">
        <v>50</v>
      </c>
      <c r="B950" s="117" t="s">
        <v>615</v>
      </c>
      <c r="C950" s="117" t="s">
        <v>620</v>
      </c>
      <c r="D950" s="117">
        <v>0</v>
      </c>
      <c r="E950" s="117">
        <v>0</v>
      </c>
      <c r="F950" s="117">
        <v>0</v>
      </c>
      <c r="G950" s="117">
        <v>0</v>
      </c>
      <c r="H950" s="117">
        <v>0</v>
      </c>
      <c r="I950" s="117">
        <v>0</v>
      </c>
      <c r="J950" s="117">
        <v>0</v>
      </c>
      <c r="K950" s="117">
        <v>0</v>
      </c>
      <c r="L950" s="117">
        <v>0</v>
      </c>
      <c r="M950" s="117">
        <v>0</v>
      </c>
      <c r="N950" s="117">
        <v>0</v>
      </c>
      <c r="O950" s="117">
        <v>0</v>
      </c>
      <c r="P950" s="117">
        <v>0</v>
      </c>
      <c r="Q950" s="117">
        <v>0</v>
      </c>
      <c r="R950" s="117">
        <v>0</v>
      </c>
      <c r="S950" s="117">
        <v>0</v>
      </c>
      <c r="T950" s="117">
        <v>0</v>
      </c>
      <c r="U950" s="117">
        <v>0</v>
      </c>
      <c r="V950" s="117">
        <v>0</v>
      </c>
      <c r="W950" s="117">
        <v>0</v>
      </c>
      <c r="X950" s="117">
        <v>0</v>
      </c>
      <c r="Y950" s="117">
        <v>0</v>
      </c>
      <c r="Z950" s="117">
        <v>0</v>
      </c>
      <c r="AA950" s="117">
        <v>0</v>
      </c>
    </row>
    <row r="951" spans="1:27" x14ac:dyDescent="0.25">
      <c r="A951" s="117" t="s">
        <v>50</v>
      </c>
      <c r="B951" s="117" t="s">
        <v>615</v>
      </c>
      <c r="C951" s="117" t="s">
        <v>25</v>
      </c>
      <c r="D951" s="117">
        <v>0</v>
      </c>
      <c r="E951" s="117">
        <v>0</v>
      </c>
      <c r="F951" s="117">
        <v>0</v>
      </c>
      <c r="G951" s="117">
        <v>0</v>
      </c>
      <c r="H951" s="117">
        <v>0</v>
      </c>
      <c r="I951" s="117">
        <v>0</v>
      </c>
      <c r="J951" s="117">
        <v>0</v>
      </c>
      <c r="K951" s="117">
        <v>0</v>
      </c>
      <c r="L951" s="117">
        <v>0</v>
      </c>
      <c r="M951" s="117">
        <v>0</v>
      </c>
      <c r="N951" s="117">
        <v>0</v>
      </c>
      <c r="O951" s="117">
        <v>0</v>
      </c>
      <c r="P951" s="117">
        <v>0</v>
      </c>
      <c r="Q951" s="117">
        <v>0</v>
      </c>
      <c r="R951" s="117">
        <v>0</v>
      </c>
      <c r="S951" s="117">
        <v>0</v>
      </c>
      <c r="T951" s="117">
        <v>0</v>
      </c>
      <c r="U951" s="117">
        <v>0</v>
      </c>
      <c r="V951" s="117">
        <v>0</v>
      </c>
      <c r="W951" s="117">
        <v>0</v>
      </c>
      <c r="X951" s="117">
        <v>0</v>
      </c>
      <c r="Y951" s="117">
        <v>0</v>
      </c>
      <c r="Z951" s="117">
        <v>0</v>
      </c>
      <c r="AA951" s="117">
        <v>0</v>
      </c>
    </row>
    <row r="952" spans="1:27" x14ac:dyDescent="0.25">
      <c r="A952" s="117" t="s">
        <v>50</v>
      </c>
      <c r="B952" s="117" t="s">
        <v>615</v>
      </c>
      <c r="C952" s="117" t="s">
        <v>615</v>
      </c>
      <c r="D952" s="117">
        <v>0</v>
      </c>
      <c r="E952" s="117">
        <v>0</v>
      </c>
      <c r="F952" s="117">
        <v>0</v>
      </c>
      <c r="G952" s="117">
        <v>0</v>
      </c>
      <c r="H952" s="117">
        <v>0</v>
      </c>
      <c r="I952" s="117">
        <v>0</v>
      </c>
      <c r="J952" s="117">
        <v>0</v>
      </c>
      <c r="K952" s="117">
        <v>0</v>
      </c>
      <c r="L952" s="117">
        <v>0</v>
      </c>
      <c r="M952" s="117">
        <v>0</v>
      </c>
      <c r="N952" s="117">
        <v>0</v>
      </c>
      <c r="O952" s="117">
        <v>0</v>
      </c>
      <c r="P952" s="117">
        <v>0</v>
      </c>
      <c r="Q952" s="117">
        <v>0</v>
      </c>
      <c r="R952" s="117">
        <v>0</v>
      </c>
      <c r="S952" s="117">
        <v>0</v>
      </c>
      <c r="T952" s="117">
        <v>0</v>
      </c>
      <c r="U952" s="117">
        <v>0</v>
      </c>
      <c r="V952" s="117">
        <v>0</v>
      </c>
      <c r="W952" s="117">
        <v>0</v>
      </c>
      <c r="X952" s="117">
        <v>0</v>
      </c>
      <c r="Y952" s="117">
        <v>0</v>
      </c>
      <c r="Z952" s="117">
        <v>0</v>
      </c>
      <c r="AA952" s="117">
        <v>0</v>
      </c>
    </row>
    <row r="953" spans="1:27" x14ac:dyDescent="0.25">
      <c r="A953" s="117" t="s">
        <v>50</v>
      </c>
      <c r="B953" s="117" t="s">
        <v>4</v>
      </c>
      <c r="C953" s="117" t="s">
        <v>12</v>
      </c>
      <c r="D953" s="117">
        <v>0</v>
      </c>
      <c r="E953" s="117">
        <v>0</v>
      </c>
      <c r="F953" s="117">
        <v>0</v>
      </c>
      <c r="G953" s="117">
        <v>0</v>
      </c>
      <c r="H953" s="117">
        <v>0</v>
      </c>
      <c r="I953" s="117">
        <v>0</v>
      </c>
      <c r="J953" s="117">
        <v>0</v>
      </c>
      <c r="K953" s="117">
        <v>0</v>
      </c>
      <c r="L953" s="117">
        <v>0</v>
      </c>
      <c r="M953" s="117">
        <v>0</v>
      </c>
      <c r="N953" s="117">
        <v>0</v>
      </c>
      <c r="O953" s="117">
        <v>0</v>
      </c>
      <c r="P953" s="117">
        <v>0</v>
      </c>
      <c r="Q953" s="117">
        <v>0</v>
      </c>
      <c r="R953" s="117">
        <v>0</v>
      </c>
      <c r="S953" s="117">
        <v>0</v>
      </c>
      <c r="T953" s="117">
        <v>0</v>
      </c>
      <c r="U953" s="117">
        <v>0</v>
      </c>
      <c r="V953" s="117">
        <v>0</v>
      </c>
      <c r="W953" s="117">
        <v>0</v>
      </c>
      <c r="X953" s="117">
        <v>0</v>
      </c>
      <c r="Y953" s="117">
        <v>0</v>
      </c>
      <c r="Z953" s="117">
        <v>0</v>
      </c>
      <c r="AA953" s="117">
        <v>0</v>
      </c>
    </row>
    <row r="954" spans="1:27" x14ac:dyDescent="0.25">
      <c r="A954" s="117" t="s">
        <v>50</v>
      </c>
      <c r="B954" s="117" t="s">
        <v>4</v>
      </c>
      <c r="C954" s="117" t="s">
        <v>612</v>
      </c>
      <c r="D954" s="117">
        <v>0</v>
      </c>
      <c r="E954" s="117">
        <v>0</v>
      </c>
      <c r="F954" s="117">
        <v>0</v>
      </c>
      <c r="G954" s="117">
        <v>0</v>
      </c>
      <c r="H954" s="117">
        <v>0</v>
      </c>
      <c r="I954" s="117">
        <v>0</v>
      </c>
      <c r="J954" s="117">
        <v>0</v>
      </c>
      <c r="K954" s="117">
        <v>0</v>
      </c>
      <c r="L954" s="117">
        <v>0</v>
      </c>
      <c r="M954" s="117">
        <v>0</v>
      </c>
      <c r="N954" s="117">
        <v>0</v>
      </c>
      <c r="O954" s="117">
        <v>0</v>
      </c>
      <c r="P954" s="117">
        <v>0</v>
      </c>
      <c r="Q954" s="117">
        <v>0</v>
      </c>
      <c r="R954" s="117">
        <v>0</v>
      </c>
      <c r="S954" s="117">
        <v>0</v>
      </c>
      <c r="T954" s="117">
        <v>0</v>
      </c>
      <c r="U954" s="117">
        <v>0</v>
      </c>
      <c r="V954" s="117">
        <v>0</v>
      </c>
      <c r="W954" s="117">
        <v>0</v>
      </c>
      <c r="X954" s="117">
        <v>0</v>
      </c>
      <c r="Y954" s="117">
        <v>0</v>
      </c>
      <c r="Z954" s="117">
        <v>0</v>
      </c>
      <c r="AA954" s="117">
        <v>0</v>
      </c>
    </row>
    <row r="955" spans="1:27" x14ac:dyDescent="0.25">
      <c r="A955" s="117" t="s">
        <v>50</v>
      </c>
      <c r="B955" s="117" t="s">
        <v>4</v>
      </c>
      <c r="C955" s="117" t="s">
        <v>611</v>
      </c>
      <c r="D955" s="117">
        <v>0</v>
      </c>
      <c r="E955" s="117">
        <v>0</v>
      </c>
      <c r="F955" s="117">
        <v>0</v>
      </c>
      <c r="G955" s="117">
        <v>0</v>
      </c>
      <c r="H955" s="117">
        <v>0</v>
      </c>
      <c r="I955" s="117">
        <v>0</v>
      </c>
      <c r="J955" s="117">
        <v>0</v>
      </c>
      <c r="K955" s="117">
        <v>0</v>
      </c>
      <c r="L955" s="117">
        <v>0</v>
      </c>
      <c r="M955" s="117">
        <v>0</v>
      </c>
      <c r="N955" s="117">
        <v>0</v>
      </c>
      <c r="O955" s="117">
        <v>0</v>
      </c>
      <c r="P955" s="117">
        <v>0</v>
      </c>
      <c r="Q955" s="117">
        <v>0</v>
      </c>
      <c r="R955" s="117">
        <v>0</v>
      </c>
      <c r="S955" s="117">
        <v>0</v>
      </c>
      <c r="T955" s="117">
        <v>0</v>
      </c>
      <c r="U955" s="117">
        <v>0</v>
      </c>
      <c r="V955" s="117">
        <v>0</v>
      </c>
      <c r="W955" s="117">
        <v>0</v>
      </c>
      <c r="X955" s="117">
        <v>0</v>
      </c>
      <c r="Y955" s="117">
        <v>0</v>
      </c>
      <c r="Z955" s="117">
        <v>0</v>
      </c>
      <c r="AA955" s="117">
        <v>0</v>
      </c>
    </row>
    <row r="956" spans="1:27" x14ac:dyDescent="0.25">
      <c r="A956" s="117" t="s">
        <v>50</v>
      </c>
      <c r="B956" s="117" t="s">
        <v>4</v>
      </c>
      <c r="C956" s="117" t="s">
        <v>8</v>
      </c>
      <c r="D956" s="117">
        <v>0</v>
      </c>
      <c r="E956" s="117">
        <v>0</v>
      </c>
      <c r="F956" s="117">
        <v>0</v>
      </c>
      <c r="G956" s="117">
        <v>0</v>
      </c>
      <c r="H956" s="117">
        <v>0</v>
      </c>
      <c r="I956" s="117">
        <v>0</v>
      </c>
      <c r="J956" s="117">
        <v>0</v>
      </c>
      <c r="K956" s="117">
        <v>0</v>
      </c>
      <c r="L956" s="117">
        <v>0</v>
      </c>
      <c r="M956" s="117">
        <v>0</v>
      </c>
      <c r="N956" s="117">
        <v>0</v>
      </c>
      <c r="O956" s="117">
        <v>0</v>
      </c>
      <c r="P956" s="117">
        <v>0</v>
      </c>
      <c r="Q956" s="117">
        <v>0</v>
      </c>
      <c r="R956" s="117">
        <v>0</v>
      </c>
      <c r="S956" s="117">
        <v>0</v>
      </c>
      <c r="T956" s="117">
        <v>0</v>
      </c>
      <c r="U956" s="117">
        <v>0</v>
      </c>
      <c r="V956" s="117">
        <v>0</v>
      </c>
      <c r="W956" s="117">
        <v>0</v>
      </c>
      <c r="X956" s="117">
        <v>0</v>
      </c>
      <c r="Y956" s="117">
        <v>0</v>
      </c>
      <c r="Z956" s="117">
        <v>0</v>
      </c>
      <c r="AA956" s="117">
        <v>0</v>
      </c>
    </row>
    <row r="957" spans="1:27" x14ac:dyDescent="0.25">
      <c r="A957" s="117" t="s">
        <v>50</v>
      </c>
      <c r="B957" s="117" t="s">
        <v>4</v>
      </c>
      <c r="C957" s="117" t="s">
        <v>618</v>
      </c>
      <c r="D957" s="117">
        <v>0</v>
      </c>
      <c r="E957" s="117">
        <v>0</v>
      </c>
      <c r="F957" s="117">
        <v>0</v>
      </c>
      <c r="G957" s="117">
        <v>0</v>
      </c>
      <c r="H957" s="117">
        <v>0</v>
      </c>
      <c r="I957" s="117">
        <v>0</v>
      </c>
      <c r="J957" s="117">
        <v>0</v>
      </c>
      <c r="K957" s="117">
        <v>0</v>
      </c>
      <c r="L957" s="117">
        <v>0</v>
      </c>
      <c r="M957" s="117">
        <v>0</v>
      </c>
      <c r="N957" s="117">
        <v>0</v>
      </c>
      <c r="O957" s="117">
        <v>0</v>
      </c>
      <c r="P957" s="117">
        <v>0</v>
      </c>
      <c r="Q957" s="117">
        <v>0</v>
      </c>
      <c r="R957" s="117">
        <v>0</v>
      </c>
      <c r="S957" s="117">
        <v>0</v>
      </c>
      <c r="T957" s="117">
        <v>0</v>
      </c>
      <c r="U957" s="117">
        <v>0</v>
      </c>
      <c r="V957" s="117">
        <v>0</v>
      </c>
      <c r="W957" s="117">
        <v>0</v>
      </c>
      <c r="X957" s="117">
        <v>0</v>
      </c>
      <c r="Y957" s="117">
        <v>0</v>
      </c>
      <c r="Z957" s="117">
        <v>0</v>
      </c>
      <c r="AA957" s="117">
        <v>0</v>
      </c>
    </row>
    <row r="958" spans="1:27" x14ac:dyDescent="0.25">
      <c r="A958" s="117" t="s">
        <v>50</v>
      </c>
      <c r="B958" s="117" t="s">
        <v>4</v>
      </c>
      <c r="C958" s="117" t="s">
        <v>123</v>
      </c>
      <c r="D958" s="117">
        <v>0</v>
      </c>
      <c r="E958" s="117">
        <v>0</v>
      </c>
      <c r="F958" s="117">
        <v>0</v>
      </c>
      <c r="G958" s="117">
        <v>0</v>
      </c>
      <c r="H958" s="117">
        <v>0</v>
      </c>
      <c r="I958" s="117">
        <v>0</v>
      </c>
      <c r="J958" s="117">
        <v>0</v>
      </c>
      <c r="K958" s="117">
        <v>0</v>
      </c>
      <c r="L958" s="117">
        <v>0</v>
      </c>
      <c r="M958" s="117">
        <v>0</v>
      </c>
      <c r="N958" s="117">
        <v>0</v>
      </c>
      <c r="O958" s="117">
        <v>0</v>
      </c>
      <c r="P958" s="117">
        <v>0</v>
      </c>
      <c r="Q958" s="117">
        <v>0</v>
      </c>
      <c r="R958" s="117">
        <v>0</v>
      </c>
      <c r="S958" s="117">
        <v>0</v>
      </c>
      <c r="T958" s="117">
        <v>0</v>
      </c>
      <c r="U958" s="117">
        <v>0</v>
      </c>
      <c r="V958" s="117">
        <v>0</v>
      </c>
      <c r="W958" s="117">
        <v>0</v>
      </c>
      <c r="X958" s="117">
        <v>0</v>
      </c>
      <c r="Y958" s="117">
        <v>0</v>
      </c>
      <c r="Z958" s="117">
        <v>0</v>
      </c>
      <c r="AA958" s="117">
        <v>0</v>
      </c>
    </row>
    <row r="959" spans="1:27" x14ac:dyDescent="0.25">
      <c r="A959" s="117" t="s">
        <v>50</v>
      </c>
      <c r="B959" s="117" t="s">
        <v>4</v>
      </c>
      <c r="C959" s="117" t="s">
        <v>10</v>
      </c>
      <c r="D959" s="117">
        <v>0</v>
      </c>
      <c r="E959" s="117">
        <v>0</v>
      </c>
      <c r="F959" s="117">
        <v>0</v>
      </c>
      <c r="G959" s="117">
        <v>0</v>
      </c>
      <c r="H959" s="117">
        <v>0</v>
      </c>
      <c r="I959" s="117">
        <v>0</v>
      </c>
      <c r="J959" s="117">
        <v>0</v>
      </c>
      <c r="K959" s="117">
        <v>0</v>
      </c>
      <c r="L959" s="117">
        <v>0</v>
      </c>
      <c r="M959" s="117">
        <v>0</v>
      </c>
      <c r="N959" s="117">
        <v>0</v>
      </c>
      <c r="O959" s="117">
        <v>0</v>
      </c>
      <c r="P959" s="117">
        <v>0</v>
      </c>
      <c r="Q959" s="117">
        <v>0</v>
      </c>
      <c r="R959" s="117">
        <v>0</v>
      </c>
      <c r="S959" s="117">
        <v>0</v>
      </c>
      <c r="T959" s="117">
        <v>0</v>
      </c>
      <c r="U959" s="117">
        <v>0</v>
      </c>
      <c r="V959" s="117">
        <v>0</v>
      </c>
      <c r="W959" s="117">
        <v>0</v>
      </c>
      <c r="X959" s="117">
        <v>0</v>
      </c>
      <c r="Y959" s="117">
        <v>0</v>
      </c>
      <c r="Z959" s="117">
        <v>0</v>
      </c>
      <c r="AA959" s="117">
        <v>0</v>
      </c>
    </row>
    <row r="960" spans="1:27" x14ac:dyDescent="0.25">
      <c r="A960" s="117" t="s">
        <v>50</v>
      </c>
      <c r="B960" s="117" t="s">
        <v>4</v>
      </c>
      <c r="C960" s="117" t="s">
        <v>619</v>
      </c>
      <c r="D960" s="117">
        <v>0</v>
      </c>
      <c r="E960" s="117">
        <v>0</v>
      </c>
      <c r="F960" s="117">
        <v>0</v>
      </c>
      <c r="G960" s="117">
        <v>0</v>
      </c>
      <c r="H960" s="117">
        <v>0</v>
      </c>
      <c r="I960" s="117">
        <v>0</v>
      </c>
      <c r="J960" s="117">
        <v>0</v>
      </c>
      <c r="K960" s="117">
        <v>0</v>
      </c>
      <c r="L960" s="117">
        <v>0</v>
      </c>
      <c r="M960" s="117">
        <v>0</v>
      </c>
      <c r="N960" s="117">
        <v>0</v>
      </c>
      <c r="O960" s="117">
        <v>0</v>
      </c>
      <c r="P960" s="117">
        <v>0</v>
      </c>
      <c r="Q960" s="117">
        <v>0</v>
      </c>
      <c r="R960" s="117">
        <v>0</v>
      </c>
      <c r="S960" s="117">
        <v>0</v>
      </c>
      <c r="T960" s="117">
        <v>0</v>
      </c>
      <c r="U960" s="117">
        <v>0</v>
      </c>
      <c r="V960" s="117">
        <v>0</v>
      </c>
      <c r="W960" s="117">
        <v>0</v>
      </c>
      <c r="X960" s="117">
        <v>0</v>
      </c>
      <c r="Y960" s="117">
        <v>0</v>
      </c>
      <c r="Z960" s="117">
        <v>0</v>
      </c>
      <c r="AA960" s="117">
        <v>0</v>
      </c>
    </row>
    <row r="961" spans="1:27" x14ac:dyDescent="0.25">
      <c r="A961" s="117" t="s">
        <v>50</v>
      </c>
      <c r="B961" s="117" t="s">
        <v>4</v>
      </c>
      <c r="C961" s="117" t="s">
        <v>620</v>
      </c>
      <c r="D961" s="117">
        <v>0</v>
      </c>
      <c r="E961" s="117">
        <v>0</v>
      </c>
      <c r="F961" s="117">
        <v>0</v>
      </c>
      <c r="G961" s="117">
        <v>0</v>
      </c>
      <c r="H961" s="117">
        <v>0</v>
      </c>
      <c r="I961" s="117">
        <v>0</v>
      </c>
      <c r="J961" s="117">
        <v>0</v>
      </c>
      <c r="K961" s="117">
        <v>0</v>
      </c>
      <c r="L961" s="117">
        <v>0</v>
      </c>
      <c r="M961" s="117">
        <v>0</v>
      </c>
      <c r="N961" s="117">
        <v>0</v>
      </c>
      <c r="O961" s="117">
        <v>0</v>
      </c>
      <c r="P961" s="117">
        <v>0</v>
      </c>
      <c r="Q961" s="117">
        <v>0</v>
      </c>
      <c r="R961" s="117">
        <v>0</v>
      </c>
      <c r="S961" s="117">
        <v>0</v>
      </c>
      <c r="T961" s="117">
        <v>0</v>
      </c>
      <c r="U961" s="117">
        <v>0</v>
      </c>
      <c r="V961" s="117">
        <v>0</v>
      </c>
      <c r="W961" s="117">
        <v>0</v>
      </c>
      <c r="X961" s="117">
        <v>0</v>
      </c>
      <c r="Y961" s="117">
        <v>0</v>
      </c>
      <c r="Z961" s="117">
        <v>0</v>
      </c>
      <c r="AA961" s="117">
        <v>0</v>
      </c>
    </row>
    <row r="962" spans="1:27" x14ac:dyDescent="0.25">
      <c r="A962" s="117" t="s">
        <v>50</v>
      </c>
      <c r="B962" s="117" t="s">
        <v>4</v>
      </c>
      <c r="C962" s="117" t="s">
        <v>25</v>
      </c>
      <c r="D962" s="117">
        <v>0</v>
      </c>
      <c r="E962" s="117">
        <v>0</v>
      </c>
      <c r="F962" s="117">
        <v>0</v>
      </c>
      <c r="G962" s="117">
        <v>0</v>
      </c>
      <c r="H962" s="117">
        <v>0</v>
      </c>
      <c r="I962" s="117">
        <v>0</v>
      </c>
      <c r="J962" s="117">
        <v>0</v>
      </c>
      <c r="K962" s="117">
        <v>0</v>
      </c>
      <c r="L962" s="117">
        <v>0</v>
      </c>
      <c r="M962" s="117">
        <v>0</v>
      </c>
      <c r="N962" s="117">
        <v>0</v>
      </c>
      <c r="O962" s="117">
        <v>0</v>
      </c>
      <c r="P962" s="117">
        <v>0</v>
      </c>
      <c r="Q962" s="117">
        <v>0</v>
      </c>
      <c r="R962" s="117">
        <v>0</v>
      </c>
      <c r="S962" s="117">
        <v>0</v>
      </c>
      <c r="T962" s="117">
        <v>0</v>
      </c>
      <c r="U962" s="117">
        <v>0</v>
      </c>
      <c r="V962" s="117">
        <v>0</v>
      </c>
      <c r="W962" s="117">
        <v>0</v>
      </c>
      <c r="X962" s="117">
        <v>0</v>
      </c>
      <c r="Y962" s="117">
        <v>0</v>
      </c>
      <c r="Z962" s="117">
        <v>0</v>
      </c>
      <c r="AA962" s="117">
        <v>0</v>
      </c>
    </row>
    <row r="963" spans="1:27" x14ac:dyDescent="0.25">
      <c r="A963" s="117" t="s">
        <v>50</v>
      </c>
      <c r="B963" s="117" t="s">
        <v>4</v>
      </c>
      <c r="C963" s="117" t="s">
        <v>615</v>
      </c>
      <c r="D963" s="117">
        <v>0</v>
      </c>
      <c r="E963" s="117">
        <v>0</v>
      </c>
      <c r="F963" s="117">
        <v>0</v>
      </c>
      <c r="G963" s="117">
        <v>0</v>
      </c>
      <c r="H963" s="117">
        <v>0</v>
      </c>
      <c r="I963" s="117">
        <v>0</v>
      </c>
      <c r="J963" s="117">
        <v>0</v>
      </c>
      <c r="K963" s="117">
        <v>0</v>
      </c>
      <c r="L963" s="117">
        <v>0</v>
      </c>
      <c r="M963" s="117">
        <v>0</v>
      </c>
      <c r="N963" s="117">
        <v>0</v>
      </c>
      <c r="O963" s="117">
        <v>0</v>
      </c>
      <c r="P963" s="117">
        <v>0</v>
      </c>
      <c r="Q963" s="117">
        <v>0</v>
      </c>
      <c r="R963" s="117">
        <v>0</v>
      </c>
      <c r="S963" s="117">
        <v>0</v>
      </c>
      <c r="T963" s="117">
        <v>0</v>
      </c>
      <c r="U963" s="117">
        <v>0</v>
      </c>
      <c r="V963" s="117">
        <v>0</v>
      </c>
      <c r="W963" s="117">
        <v>0</v>
      </c>
      <c r="X963" s="117">
        <v>0</v>
      </c>
      <c r="Y963" s="117">
        <v>0</v>
      </c>
      <c r="Z963" s="117">
        <v>0</v>
      </c>
      <c r="AA963" s="117">
        <v>0</v>
      </c>
    </row>
    <row r="964" spans="1:27" x14ac:dyDescent="0.25">
      <c r="A964" s="117" t="s">
        <v>50</v>
      </c>
      <c r="B964" s="117" t="s">
        <v>18</v>
      </c>
      <c r="C964" s="117" t="s">
        <v>12</v>
      </c>
      <c r="D964" s="117">
        <v>0</v>
      </c>
      <c r="E964" s="117">
        <v>0</v>
      </c>
      <c r="F964" s="117">
        <v>0</v>
      </c>
      <c r="G964" s="117">
        <v>0</v>
      </c>
      <c r="H964" s="117">
        <v>0</v>
      </c>
      <c r="I964" s="117">
        <v>0</v>
      </c>
      <c r="J964" s="117">
        <v>0</v>
      </c>
      <c r="K964" s="117">
        <v>0</v>
      </c>
      <c r="L964" s="117">
        <v>0</v>
      </c>
      <c r="M964" s="117">
        <v>0</v>
      </c>
      <c r="N964" s="117">
        <v>0</v>
      </c>
      <c r="O964" s="117">
        <v>0</v>
      </c>
      <c r="P964" s="117">
        <v>0</v>
      </c>
      <c r="Q964" s="117">
        <v>0</v>
      </c>
      <c r="R964" s="117">
        <v>0</v>
      </c>
      <c r="S964" s="117">
        <v>0</v>
      </c>
      <c r="T964" s="117">
        <v>0</v>
      </c>
      <c r="U964" s="117">
        <v>0</v>
      </c>
      <c r="V964" s="117">
        <v>0</v>
      </c>
      <c r="W964" s="117">
        <v>0</v>
      </c>
      <c r="X964" s="117">
        <v>0</v>
      </c>
      <c r="Y964" s="117">
        <v>0</v>
      </c>
      <c r="Z964" s="117">
        <v>0</v>
      </c>
      <c r="AA964" s="117">
        <v>0</v>
      </c>
    </row>
    <row r="965" spans="1:27" x14ac:dyDescent="0.25">
      <c r="A965" s="117" t="s">
        <v>50</v>
      </c>
      <c r="B965" s="117" t="s">
        <v>18</v>
      </c>
      <c r="C965" s="117" t="s">
        <v>612</v>
      </c>
      <c r="D965" s="117">
        <v>0</v>
      </c>
      <c r="E965" s="117">
        <v>0</v>
      </c>
      <c r="F965" s="117">
        <v>0</v>
      </c>
      <c r="G965" s="117">
        <v>0</v>
      </c>
      <c r="H965" s="117">
        <v>0</v>
      </c>
      <c r="I965" s="117">
        <v>0</v>
      </c>
      <c r="J965" s="117">
        <v>0</v>
      </c>
      <c r="K965" s="117">
        <v>0</v>
      </c>
      <c r="L965" s="117">
        <v>0</v>
      </c>
      <c r="M965" s="117">
        <v>0</v>
      </c>
      <c r="N965" s="117">
        <v>0</v>
      </c>
      <c r="O965" s="117">
        <v>0</v>
      </c>
      <c r="P965" s="117">
        <v>0</v>
      </c>
      <c r="Q965" s="117">
        <v>0</v>
      </c>
      <c r="R965" s="117">
        <v>0</v>
      </c>
      <c r="S965" s="117">
        <v>0</v>
      </c>
      <c r="T965" s="117">
        <v>0</v>
      </c>
      <c r="U965" s="117">
        <v>0</v>
      </c>
      <c r="V965" s="117">
        <v>0</v>
      </c>
      <c r="W965" s="117">
        <v>0</v>
      </c>
      <c r="X965" s="117">
        <v>0</v>
      </c>
      <c r="Y965" s="117">
        <v>0</v>
      </c>
      <c r="Z965" s="117">
        <v>0</v>
      </c>
      <c r="AA965" s="117">
        <v>0</v>
      </c>
    </row>
    <row r="966" spans="1:27" x14ac:dyDescent="0.25">
      <c r="A966" s="117" t="s">
        <v>50</v>
      </c>
      <c r="B966" s="117" t="s">
        <v>18</v>
      </c>
      <c r="C966" s="117" t="s">
        <v>611</v>
      </c>
      <c r="D966" s="117">
        <v>0</v>
      </c>
      <c r="E966" s="117">
        <v>0</v>
      </c>
      <c r="F966" s="117">
        <v>0</v>
      </c>
      <c r="G966" s="117">
        <v>0</v>
      </c>
      <c r="H966" s="117">
        <v>0</v>
      </c>
      <c r="I966" s="117">
        <v>0</v>
      </c>
      <c r="J966" s="117">
        <v>0</v>
      </c>
      <c r="K966" s="117">
        <v>0</v>
      </c>
      <c r="L966" s="117">
        <v>0</v>
      </c>
      <c r="M966" s="117">
        <v>0</v>
      </c>
      <c r="N966" s="117">
        <v>0</v>
      </c>
      <c r="O966" s="117">
        <v>0</v>
      </c>
      <c r="P966" s="117">
        <v>0</v>
      </c>
      <c r="Q966" s="117">
        <v>0</v>
      </c>
      <c r="R966" s="117">
        <v>0</v>
      </c>
      <c r="S966" s="117">
        <v>0</v>
      </c>
      <c r="T966" s="117">
        <v>0</v>
      </c>
      <c r="U966" s="117">
        <v>0</v>
      </c>
      <c r="V966" s="117">
        <v>0</v>
      </c>
      <c r="W966" s="117">
        <v>0</v>
      </c>
      <c r="X966" s="117">
        <v>0</v>
      </c>
      <c r="Y966" s="117">
        <v>0</v>
      </c>
      <c r="Z966" s="117">
        <v>0</v>
      </c>
      <c r="AA966" s="117">
        <v>0</v>
      </c>
    </row>
    <row r="967" spans="1:27" x14ac:dyDescent="0.25">
      <c r="A967" s="117" t="s">
        <v>50</v>
      </c>
      <c r="B967" s="117" t="s">
        <v>18</v>
      </c>
      <c r="C967" s="117" t="s">
        <v>8</v>
      </c>
      <c r="D967" s="117">
        <v>0</v>
      </c>
      <c r="E967" s="117">
        <v>0</v>
      </c>
      <c r="F967" s="117">
        <v>0</v>
      </c>
      <c r="G967" s="117">
        <v>0</v>
      </c>
      <c r="H967" s="117">
        <v>0</v>
      </c>
      <c r="I967" s="117">
        <v>0</v>
      </c>
      <c r="J967" s="117">
        <v>0</v>
      </c>
      <c r="K967" s="117">
        <v>0</v>
      </c>
      <c r="L967" s="117">
        <v>0</v>
      </c>
      <c r="M967" s="117">
        <v>0</v>
      </c>
      <c r="N967" s="117">
        <v>0</v>
      </c>
      <c r="O967" s="117">
        <v>0</v>
      </c>
      <c r="P967" s="117">
        <v>0</v>
      </c>
      <c r="Q967" s="117">
        <v>0</v>
      </c>
      <c r="R967" s="117">
        <v>0</v>
      </c>
      <c r="S967" s="117">
        <v>0</v>
      </c>
      <c r="T967" s="117">
        <v>0</v>
      </c>
      <c r="U967" s="117">
        <v>0</v>
      </c>
      <c r="V967" s="117">
        <v>0</v>
      </c>
      <c r="W967" s="117">
        <v>0</v>
      </c>
      <c r="X967" s="117">
        <v>0</v>
      </c>
      <c r="Y967" s="117">
        <v>0</v>
      </c>
      <c r="Z967" s="117">
        <v>0</v>
      </c>
      <c r="AA967" s="117">
        <v>0</v>
      </c>
    </row>
    <row r="968" spans="1:27" x14ac:dyDescent="0.25">
      <c r="A968" s="117" t="s">
        <v>50</v>
      </c>
      <c r="B968" s="117" t="s">
        <v>18</v>
      </c>
      <c r="C968" s="117" t="s">
        <v>618</v>
      </c>
      <c r="D968" s="117">
        <v>0</v>
      </c>
      <c r="E968" s="117">
        <v>0</v>
      </c>
      <c r="F968" s="117">
        <v>0</v>
      </c>
      <c r="G968" s="117">
        <v>0</v>
      </c>
      <c r="H968" s="117">
        <v>0</v>
      </c>
      <c r="I968" s="117">
        <v>0</v>
      </c>
      <c r="J968" s="117">
        <v>0</v>
      </c>
      <c r="K968" s="117">
        <v>0</v>
      </c>
      <c r="L968" s="117">
        <v>0</v>
      </c>
      <c r="M968" s="117">
        <v>0</v>
      </c>
      <c r="N968" s="117">
        <v>0</v>
      </c>
      <c r="O968" s="117">
        <v>0</v>
      </c>
      <c r="P968" s="117">
        <v>0</v>
      </c>
      <c r="Q968" s="117">
        <v>0</v>
      </c>
      <c r="R968" s="117">
        <v>0</v>
      </c>
      <c r="S968" s="117">
        <v>0</v>
      </c>
      <c r="T968" s="117">
        <v>0</v>
      </c>
      <c r="U968" s="117">
        <v>0</v>
      </c>
      <c r="V968" s="117">
        <v>0</v>
      </c>
      <c r="W968" s="117">
        <v>0</v>
      </c>
      <c r="X968" s="117">
        <v>0</v>
      </c>
      <c r="Y968" s="117">
        <v>0</v>
      </c>
      <c r="Z968" s="117">
        <v>0</v>
      </c>
      <c r="AA968" s="117">
        <v>0</v>
      </c>
    </row>
    <row r="969" spans="1:27" x14ac:dyDescent="0.25">
      <c r="A969" s="117" t="s">
        <v>50</v>
      </c>
      <c r="B969" s="117" t="s">
        <v>18</v>
      </c>
      <c r="C969" s="117" t="s">
        <v>123</v>
      </c>
      <c r="D969" s="117">
        <v>0</v>
      </c>
      <c r="E969" s="117">
        <v>0</v>
      </c>
      <c r="F969" s="117">
        <v>0</v>
      </c>
      <c r="G969" s="117">
        <v>0</v>
      </c>
      <c r="H969" s="117">
        <v>0</v>
      </c>
      <c r="I969" s="117">
        <v>0</v>
      </c>
      <c r="J969" s="117">
        <v>0</v>
      </c>
      <c r="K969" s="117">
        <v>0</v>
      </c>
      <c r="L969" s="117">
        <v>0</v>
      </c>
      <c r="M969" s="117">
        <v>0</v>
      </c>
      <c r="N969" s="117">
        <v>0</v>
      </c>
      <c r="O969" s="117">
        <v>0</v>
      </c>
      <c r="P969" s="117">
        <v>0</v>
      </c>
      <c r="Q969" s="117">
        <v>0</v>
      </c>
      <c r="R969" s="117">
        <v>0</v>
      </c>
      <c r="S969" s="117">
        <v>0</v>
      </c>
      <c r="T969" s="117">
        <v>0</v>
      </c>
      <c r="U969" s="117">
        <v>0</v>
      </c>
      <c r="V969" s="117">
        <v>0</v>
      </c>
      <c r="W969" s="117">
        <v>0</v>
      </c>
      <c r="X969" s="117">
        <v>0</v>
      </c>
      <c r="Y969" s="117">
        <v>0</v>
      </c>
      <c r="Z969" s="117">
        <v>0</v>
      </c>
      <c r="AA969" s="117">
        <v>0</v>
      </c>
    </row>
    <row r="970" spans="1:27" x14ac:dyDescent="0.25">
      <c r="A970" s="117" t="s">
        <v>50</v>
      </c>
      <c r="B970" s="117" t="s">
        <v>18</v>
      </c>
      <c r="C970" s="117" t="s">
        <v>10</v>
      </c>
      <c r="D970" s="117">
        <v>0</v>
      </c>
      <c r="E970" s="117">
        <v>0</v>
      </c>
      <c r="F970" s="117">
        <v>0</v>
      </c>
      <c r="G970" s="117">
        <v>0</v>
      </c>
      <c r="H970" s="117">
        <v>0</v>
      </c>
      <c r="I970" s="117">
        <v>0</v>
      </c>
      <c r="J970" s="117">
        <v>0</v>
      </c>
      <c r="K970" s="117">
        <v>0</v>
      </c>
      <c r="L970" s="117">
        <v>0</v>
      </c>
      <c r="M970" s="117">
        <v>0</v>
      </c>
      <c r="N970" s="117">
        <v>0</v>
      </c>
      <c r="O970" s="117">
        <v>0</v>
      </c>
      <c r="P970" s="117">
        <v>0</v>
      </c>
      <c r="Q970" s="117">
        <v>0</v>
      </c>
      <c r="R970" s="117">
        <v>0</v>
      </c>
      <c r="S970" s="117">
        <v>0</v>
      </c>
      <c r="T970" s="117">
        <v>0</v>
      </c>
      <c r="U970" s="117">
        <v>0</v>
      </c>
      <c r="V970" s="117">
        <v>0</v>
      </c>
      <c r="W970" s="117">
        <v>0</v>
      </c>
      <c r="X970" s="117">
        <v>0</v>
      </c>
      <c r="Y970" s="117">
        <v>0</v>
      </c>
      <c r="Z970" s="117">
        <v>0</v>
      </c>
      <c r="AA970" s="117">
        <v>0</v>
      </c>
    </row>
    <row r="971" spans="1:27" x14ac:dyDescent="0.25">
      <c r="A971" s="117" t="s">
        <v>50</v>
      </c>
      <c r="B971" s="117" t="s">
        <v>18</v>
      </c>
      <c r="C971" s="117" t="s">
        <v>619</v>
      </c>
      <c r="D971" s="117">
        <v>0</v>
      </c>
      <c r="E971" s="117">
        <v>0</v>
      </c>
      <c r="F971" s="117">
        <v>0</v>
      </c>
      <c r="G971" s="117">
        <v>0</v>
      </c>
      <c r="H971" s="117">
        <v>0</v>
      </c>
      <c r="I971" s="117">
        <v>0</v>
      </c>
      <c r="J971" s="117">
        <v>0</v>
      </c>
      <c r="K971" s="117">
        <v>0</v>
      </c>
      <c r="L971" s="117">
        <v>0</v>
      </c>
      <c r="M971" s="117">
        <v>0</v>
      </c>
      <c r="N971" s="117">
        <v>0</v>
      </c>
      <c r="O971" s="117">
        <v>0</v>
      </c>
      <c r="P971" s="117">
        <v>0</v>
      </c>
      <c r="Q971" s="117">
        <v>0</v>
      </c>
      <c r="R971" s="117">
        <v>0</v>
      </c>
      <c r="S971" s="117">
        <v>0</v>
      </c>
      <c r="T971" s="117">
        <v>0</v>
      </c>
      <c r="U971" s="117">
        <v>0</v>
      </c>
      <c r="V971" s="117">
        <v>0</v>
      </c>
      <c r="W971" s="117">
        <v>0</v>
      </c>
      <c r="X971" s="117">
        <v>0</v>
      </c>
      <c r="Y971" s="117">
        <v>0</v>
      </c>
      <c r="Z971" s="117">
        <v>0</v>
      </c>
      <c r="AA971" s="117">
        <v>0</v>
      </c>
    </row>
    <row r="972" spans="1:27" x14ac:dyDescent="0.25">
      <c r="A972" s="117" t="s">
        <v>50</v>
      </c>
      <c r="B972" s="117" t="s">
        <v>18</v>
      </c>
      <c r="C972" s="117" t="s">
        <v>620</v>
      </c>
      <c r="D972" s="117">
        <v>0</v>
      </c>
      <c r="E972" s="117">
        <v>0</v>
      </c>
      <c r="F972" s="117">
        <v>0</v>
      </c>
      <c r="G972" s="117">
        <v>0</v>
      </c>
      <c r="H972" s="117">
        <v>0</v>
      </c>
      <c r="I972" s="117">
        <v>0</v>
      </c>
      <c r="J972" s="117">
        <v>0</v>
      </c>
      <c r="K972" s="117">
        <v>0</v>
      </c>
      <c r="L972" s="117">
        <v>0</v>
      </c>
      <c r="M972" s="117">
        <v>0</v>
      </c>
      <c r="N972" s="117">
        <v>0</v>
      </c>
      <c r="O972" s="117">
        <v>0</v>
      </c>
      <c r="P972" s="117">
        <v>0</v>
      </c>
      <c r="Q972" s="117">
        <v>0</v>
      </c>
      <c r="R972" s="117">
        <v>0</v>
      </c>
      <c r="S972" s="117">
        <v>0</v>
      </c>
      <c r="T972" s="117">
        <v>0</v>
      </c>
      <c r="U972" s="117">
        <v>0</v>
      </c>
      <c r="V972" s="117">
        <v>0</v>
      </c>
      <c r="W972" s="117">
        <v>0</v>
      </c>
      <c r="X972" s="117">
        <v>0</v>
      </c>
      <c r="Y972" s="117">
        <v>0</v>
      </c>
      <c r="Z972" s="117">
        <v>0</v>
      </c>
      <c r="AA972" s="117">
        <v>0</v>
      </c>
    </row>
    <row r="973" spans="1:27" x14ac:dyDescent="0.25">
      <c r="A973" s="117" t="s">
        <v>50</v>
      </c>
      <c r="B973" s="117" t="s">
        <v>18</v>
      </c>
      <c r="C973" s="117" t="s">
        <v>25</v>
      </c>
      <c r="D973" s="117">
        <v>0</v>
      </c>
      <c r="E973" s="117">
        <v>0</v>
      </c>
      <c r="F973" s="117">
        <v>0</v>
      </c>
      <c r="G973" s="117">
        <v>0</v>
      </c>
      <c r="H973" s="117">
        <v>0</v>
      </c>
      <c r="I973" s="117">
        <v>0</v>
      </c>
      <c r="J973" s="117">
        <v>0</v>
      </c>
      <c r="K973" s="117">
        <v>0</v>
      </c>
      <c r="L973" s="117">
        <v>0</v>
      </c>
      <c r="M973" s="117">
        <v>0</v>
      </c>
      <c r="N973" s="117">
        <v>0</v>
      </c>
      <c r="O973" s="117">
        <v>0</v>
      </c>
      <c r="P973" s="117">
        <v>0</v>
      </c>
      <c r="Q973" s="117">
        <v>0</v>
      </c>
      <c r="R973" s="117">
        <v>0</v>
      </c>
      <c r="S973" s="117">
        <v>0</v>
      </c>
      <c r="T973" s="117">
        <v>0</v>
      </c>
      <c r="U973" s="117">
        <v>0</v>
      </c>
      <c r="V973" s="117">
        <v>0</v>
      </c>
      <c r="W973" s="117">
        <v>0</v>
      </c>
      <c r="X973" s="117">
        <v>0</v>
      </c>
      <c r="Y973" s="117">
        <v>0</v>
      </c>
      <c r="Z973" s="117">
        <v>0</v>
      </c>
      <c r="AA973" s="117">
        <v>0</v>
      </c>
    </row>
    <row r="974" spans="1:27" x14ac:dyDescent="0.25">
      <c r="A974" s="117" t="s">
        <v>50</v>
      </c>
      <c r="B974" s="117" t="s">
        <v>18</v>
      </c>
      <c r="C974" s="117" t="s">
        <v>615</v>
      </c>
      <c r="D974" s="117">
        <v>0</v>
      </c>
      <c r="E974" s="117">
        <v>0</v>
      </c>
      <c r="F974" s="117">
        <v>0</v>
      </c>
      <c r="G974" s="117">
        <v>0</v>
      </c>
      <c r="H974" s="117">
        <v>0</v>
      </c>
      <c r="I974" s="117">
        <v>0</v>
      </c>
      <c r="J974" s="117">
        <v>0</v>
      </c>
      <c r="K974" s="117">
        <v>0</v>
      </c>
      <c r="L974" s="117">
        <v>0</v>
      </c>
      <c r="M974" s="117">
        <v>0</v>
      </c>
      <c r="N974" s="117">
        <v>0</v>
      </c>
      <c r="O974" s="117">
        <v>0</v>
      </c>
      <c r="P974" s="117">
        <v>0</v>
      </c>
      <c r="Q974" s="117">
        <v>0</v>
      </c>
      <c r="R974" s="117">
        <v>0</v>
      </c>
      <c r="S974" s="117">
        <v>0</v>
      </c>
      <c r="T974" s="117">
        <v>0</v>
      </c>
      <c r="U974" s="117">
        <v>0</v>
      </c>
      <c r="V974" s="117">
        <v>0</v>
      </c>
      <c r="W974" s="117">
        <v>0</v>
      </c>
      <c r="X974" s="117">
        <v>0</v>
      </c>
      <c r="Y974" s="117">
        <v>0</v>
      </c>
      <c r="Z974" s="117">
        <v>0</v>
      </c>
      <c r="AA974" s="117">
        <v>0</v>
      </c>
    </row>
    <row r="975" spans="1:27" x14ac:dyDescent="0.25">
      <c r="A975" s="117" t="s">
        <v>50</v>
      </c>
      <c r="B975" s="117" t="s">
        <v>616</v>
      </c>
      <c r="C975" s="117" t="s">
        <v>12</v>
      </c>
      <c r="D975" s="117">
        <v>0</v>
      </c>
      <c r="E975" s="117">
        <v>0</v>
      </c>
      <c r="F975" s="117">
        <v>0</v>
      </c>
      <c r="G975" s="117">
        <v>0</v>
      </c>
      <c r="H975" s="117">
        <v>0</v>
      </c>
      <c r="I975" s="117">
        <v>0</v>
      </c>
      <c r="J975" s="117">
        <v>0</v>
      </c>
      <c r="K975" s="117">
        <v>0</v>
      </c>
      <c r="L975" s="117">
        <v>0</v>
      </c>
      <c r="M975" s="117">
        <v>0</v>
      </c>
      <c r="N975" s="117">
        <v>0</v>
      </c>
      <c r="O975" s="117">
        <v>0</v>
      </c>
      <c r="P975" s="117">
        <v>0</v>
      </c>
      <c r="Q975" s="117">
        <v>0</v>
      </c>
      <c r="R975" s="117">
        <v>0</v>
      </c>
      <c r="S975" s="117">
        <v>0</v>
      </c>
      <c r="T975" s="117">
        <v>0</v>
      </c>
      <c r="U975" s="117">
        <v>0</v>
      </c>
      <c r="V975" s="117">
        <v>0</v>
      </c>
      <c r="W975" s="117">
        <v>0</v>
      </c>
      <c r="X975" s="117">
        <v>0</v>
      </c>
      <c r="Y975" s="117">
        <v>0</v>
      </c>
      <c r="Z975" s="117">
        <v>0</v>
      </c>
      <c r="AA975" s="117">
        <v>0</v>
      </c>
    </row>
    <row r="976" spans="1:27" x14ac:dyDescent="0.25">
      <c r="A976" s="117" t="s">
        <v>50</v>
      </c>
      <c r="B976" s="117" t="s">
        <v>616</v>
      </c>
      <c r="C976" s="117" t="s">
        <v>612</v>
      </c>
      <c r="D976" s="117">
        <v>0</v>
      </c>
      <c r="E976" s="117">
        <v>0</v>
      </c>
      <c r="F976" s="117">
        <v>0</v>
      </c>
      <c r="G976" s="117">
        <v>0</v>
      </c>
      <c r="H976" s="117">
        <v>0</v>
      </c>
      <c r="I976" s="117">
        <v>0</v>
      </c>
      <c r="J976" s="117">
        <v>0</v>
      </c>
      <c r="K976" s="117">
        <v>0</v>
      </c>
      <c r="L976" s="117">
        <v>0</v>
      </c>
      <c r="M976" s="117">
        <v>0</v>
      </c>
      <c r="N976" s="117">
        <v>0</v>
      </c>
      <c r="O976" s="117">
        <v>0</v>
      </c>
      <c r="P976" s="117">
        <v>0</v>
      </c>
      <c r="Q976" s="117">
        <v>0</v>
      </c>
      <c r="R976" s="117">
        <v>0</v>
      </c>
      <c r="S976" s="117">
        <v>0</v>
      </c>
      <c r="T976" s="117">
        <v>0</v>
      </c>
      <c r="U976" s="117">
        <v>0</v>
      </c>
      <c r="V976" s="117">
        <v>0</v>
      </c>
      <c r="W976" s="117">
        <v>0</v>
      </c>
      <c r="X976" s="117">
        <v>0</v>
      </c>
      <c r="Y976" s="117">
        <v>0</v>
      </c>
      <c r="Z976" s="117">
        <v>0</v>
      </c>
      <c r="AA976" s="117">
        <v>0</v>
      </c>
    </row>
    <row r="977" spans="1:27" x14ac:dyDescent="0.25">
      <c r="A977" s="117" t="s">
        <v>50</v>
      </c>
      <c r="B977" s="117" t="s">
        <v>616</v>
      </c>
      <c r="C977" s="117" t="s">
        <v>611</v>
      </c>
      <c r="D977" s="117">
        <v>0</v>
      </c>
      <c r="E977" s="117">
        <v>0</v>
      </c>
      <c r="F977" s="117">
        <v>0</v>
      </c>
      <c r="G977" s="117">
        <v>0</v>
      </c>
      <c r="H977" s="117">
        <v>0</v>
      </c>
      <c r="I977" s="117">
        <v>0</v>
      </c>
      <c r="J977" s="117">
        <v>0</v>
      </c>
      <c r="K977" s="117">
        <v>0</v>
      </c>
      <c r="L977" s="117">
        <v>0</v>
      </c>
      <c r="M977" s="117">
        <v>0</v>
      </c>
      <c r="N977" s="117">
        <v>0</v>
      </c>
      <c r="O977" s="117">
        <v>0</v>
      </c>
      <c r="P977" s="117">
        <v>0</v>
      </c>
      <c r="Q977" s="117">
        <v>0</v>
      </c>
      <c r="R977" s="117">
        <v>0</v>
      </c>
      <c r="S977" s="117">
        <v>0</v>
      </c>
      <c r="T977" s="117">
        <v>0</v>
      </c>
      <c r="U977" s="117">
        <v>0</v>
      </c>
      <c r="V977" s="117">
        <v>0</v>
      </c>
      <c r="W977" s="117">
        <v>0</v>
      </c>
      <c r="X977" s="117">
        <v>0</v>
      </c>
      <c r="Y977" s="117">
        <v>0</v>
      </c>
      <c r="Z977" s="117">
        <v>0</v>
      </c>
      <c r="AA977" s="117">
        <v>0</v>
      </c>
    </row>
    <row r="978" spans="1:27" x14ac:dyDescent="0.25">
      <c r="A978" s="117" t="s">
        <v>50</v>
      </c>
      <c r="B978" s="117" t="s">
        <v>616</v>
      </c>
      <c r="C978" s="117" t="s">
        <v>8</v>
      </c>
      <c r="D978" s="117">
        <v>0</v>
      </c>
      <c r="E978" s="117">
        <v>0</v>
      </c>
      <c r="F978" s="117">
        <v>0</v>
      </c>
      <c r="G978" s="117">
        <v>0</v>
      </c>
      <c r="H978" s="117">
        <v>0</v>
      </c>
      <c r="I978" s="117">
        <v>0</v>
      </c>
      <c r="J978" s="117">
        <v>0</v>
      </c>
      <c r="K978" s="117">
        <v>0</v>
      </c>
      <c r="L978" s="117">
        <v>0</v>
      </c>
      <c r="M978" s="117">
        <v>0</v>
      </c>
      <c r="N978" s="117">
        <v>0</v>
      </c>
      <c r="O978" s="117">
        <v>0</v>
      </c>
      <c r="P978" s="117">
        <v>0</v>
      </c>
      <c r="Q978" s="117">
        <v>0</v>
      </c>
      <c r="R978" s="117">
        <v>0</v>
      </c>
      <c r="S978" s="117">
        <v>0</v>
      </c>
      <c r="T978" s="117">
        <v>0</v>
      </c>
      <c r="U978" s="117">
        <v>0</v>
      </c>
      <c r="V978" s="117">
        <v>0</v>
      </c>
      <c r="W978" s="117">
        <v>0</v>
      </c>
      <c r="X978" s="117">
        <v>0</v>
      </c>
      <c r="Y978" s="117">
        <v>0</v>
      </c>
      <c r="Z978" s="117">
        <v>0</v>
      </c>
      <c r="AA978" s="117">
        <v>0</v>
      </c>
    </row>
    <row r="979" spans="1:27" x14ac:dyDescent="0.25">
      <c r="A979" s="117" t="s">
        <v>50</v>
      </c>
      <c r="B979" s="117" t="s">
        <v>616</v>
      </c>
      <c r="C979" s="117" t="s">
        <v>618</v>
      </c>
      <c r="D979" s="117">
        <v>0</v>
      </c>
      <c r="E979" s="117">
        <v>0</v>
      </c>
      <c r="F979" s="117">
        <v>0</v>
      </c>
      <c r="G979" s="117">
        <v>0</v>
      </c>
      <c r="H979" s="117">
        <v>0</v>
      </c>
      <c r="I979" s="117">
        <v>0</v>
      </c>
      <c r="J979" s="117">
        <v>0</v>
      </c>
      <c r="K979" s="117">
        <v>0</v>
      </c>
      <c r="L979" s="117">
        <v>0</v>
      </c>
      <c r="M979" s="117">
        <v>0</v>
      </c>
      <c r="N979" s="117">
        <v>0</v>
      </c>
      <c r="O979" s="117">
        <v>0</v>
      </c>
      <c r="P979" s="117">
        <v>0</v>
      </c>
      <c r="Q979" s="117">
        <v>0</v>
      </c>
      <c r="R979" s="117">
        <v>0</v>
      </c>
      <c r="S979" s="117">
        <v>0</v>
      </c>
      <c r="T979" s="117">
        <v>0</v>
      </c>
      <c r="U979" s="117">
        <v>0</v>
      </c>
      <c r="V979" s="117">
        <v>0</v>
      </c>
      <c r="W979" s="117">
        <v>0</v>
      </c>
      <c r="X979" s="117">
        <v>0</v>
      </c>
      <c r="Y979" s="117">
        <v>0</v>
      </c>
      <c r="Z979" s="117">
        <v>0</v>
      </c>
      <c r="AA979" s="117">
        <v>0</v>
      </c>
    </row>
    <row r="980" spans="1:27" x14ac:dyDescent="0.25">
      <c r="A980" s="117" t="s">
        <v>50</v>
      </c>
      <c r="B980" s="117" t="s">
        <v>616</v>
      </c>
      <c r="C980" s="117" t="s">
        <v>123</v>
      </c>
      <c r="D980" s="117">
        <v>0</v>
      </c>
      <c r="E980" s="117">
        <v>0</v>
      </c>
      <c r="F980" s="117">
        <v>0</v>
      </c>
      <c r="G980" s="117">
        <v>0</v>
      </c>
      <c r="H980" s="117">
        <v>0</v>
      </c>
      <c r="I980" s="117">
        <v>0</v>
      </c>
      <c r="J980" s="117">
        <v>0</v>
      </c>
      <c r="K980" s="117">
        <v>0</v>
      </c>
      <c r="L980" s="117">
        <v>0</v>
      </c>
      <c r="M980" s="117">
        <v>0</v>
      </c>
      <c r="N980" s="117">
        <v>0</v>
      </c>
      <c r="O980" s="117">
        <v>0</v>
      </c>
      <c r="P980" s="117">
        <v>0</v>
      </c>
      <c r="Q980" s="117">
        <v>0</v>
      </c>
      <c r="R980" s="117">
        <v>0</v>
      </c>
      <c r="S980" s="117">
        <v>0</v>
      </c>
      <c r="T980" s="117">
        <v>0</v>
      </c>
      <c r="U980" s="117">
        <v>0</v>
      </c>
      <c r="V980" s="117">
        <v>0</v>
      </c>
      <c r="W980" s="117">
        <v>0</v>
      </c>
      <c r="X980" s="117">
        <v>0</v>
      </c>
      <c r="Y980" s="117">
        <v>0</v>
      </c>
      <c r="Z980" s="117">
        <v>0</v>
      </c>
      <c r="AA980" s="117">
        <v>0</v>
      </c>
    </row>
    <row r="981" spans="1:27" x14ac:dyDescent="0.25">
      <c r="A981" s="117" t="s">
        <v>50</v>
      </c>
      <c r="B981" s="117" t="s">
        <v>616</v>
      </c>
      <c r="C981" s="117" t="s">
        <v>10</v>
      </c>
      <c r="D981" s="117">
        <v>0</v>
      </c>
      <c r="E981" s="117">
        <v>0</v>
      </c>
      <c r="F981" s="117">
        <v>0</v>
      </c>
      <c r="G981" s="117">
        <v>0</v>
      </c>
      <c r="H981" s="117">
        <v>0</v>
      </c>
      <c r="I981" s="117">
        <v>0</v>
      </c>
      <c r="J981" s="117">
        <v>0</v>
      </c>
      <c r="K981" s="117">
        <v>0</v>
      </c>
      <c r="L981" s="117">
        <v>0</v>
      </c>
      <c r="M981" s="117">
        <v>0</v>
      </c>
      <c r="N981" s="117">
        <v>0</v>
      </c>
      <c r="O981" s="117">
        <v>0</v>
      </c>
      <c r="P981" s="117">
        <v>0</v>
      </c>
      <c r="Q981" s="117">
        <v>0</v>
      </c>
      <c r="R981" s="117">
        <v>0</v>
      </c>
      <c r="S981" s="117">
        <v>0</v>
      </c>
      <c r="T981" s="117">
        <v>0</v>
      </c>
      <c r="U981" s="117">
        <v>0</v>
      </c>
      <c r="V981" s="117">
        <v>0</v>
      </c>
      <c r="W981" s="117">
        <v>0</v>
      </c>
      <c r="X981" s="117">
        <v>0</v>
      </c>
      <c r="Y981" s="117">
        <v>0</v>
      </c>
      <c r="Z981" s="117">
        <v>0</v>
      </c>
      <c r="AA981" s="117">
        <v>0</v>
      </c>
    </row>
    <row r="982" spans="1:27" x14ac:dyDescent="0.25">
      <c r="A982" s="117" t="s">
        <v>50</v>
      </c>
      <c r="B982" s="117" t="s">
        <v>616</v>
      </c>
      <c r="C982" s="117" t="s">
        <v>619</v>
      </c>
      <c r="D982" s="117">
        <v>0</v>
      </c>
      <c r="E982" s="117">
        <v>0</v>
      </c>
      <c r="F982" s="117">
        <v>0</v>
      </c>
      <c r="G982" s="117">
        <v>0</v>
      </c>
      <c r="H982" s="117">
        <v>0</v>
      </c>
      <c r="I982" s="117">
        <v>0</v>
      </c>
      <c r="J982" s="117">
        <v>0</v>
      </c>
      <c r="K982" s="117">
        <v>0</v>
      </c>
      <c r="L982" s="117">
        <v>0</v>
      </c>
      <c r="M982" s="117">
        <v>0</v>
      </c>
      <c r="N982" s="117">
        <v>0</v>
      </c>
      <c r="O982" s="117">
        <v>0</v>
      </c>
      <c r="P982" s="117">
        <v>0</v>
      </c>
      <c r="Q982" s="117">
        <v>0</v>
      </c>
      <c r="R982" s="117">
        <v>0</v>
      </c>
      <c r="S982" s="117">
        <v>0</v>
      </c>
      <c r="T982" s="117">
        <v>0</v>
      </c>
      <c r="U982" s="117">
        <v>0</v>
      </c>
      <c r="V982" s="117">
        <v>0</v>
      </c>
      <c r="W982" s="117">
        <v>0</v>
      </c>
      <c r="X982" s="117">
        <v>0</v>
      </c>
      <c r="Y982" s="117">
        <v>0</v>
      </c>
      <c r="Z982" s="117">
        <v>0</v>
      </c>
      <c r="AA982" s="117">
        <v>0</v>
      </c>
    </row>
    <row r="983" spans="1:27" x14ac:dyDescent="0.25">
      <c r="A983" s="117" t="s">
        <v>50</v>
      </c>
      <c r="B983" s="117" t="s">
        <v>616</v>
      </c>
      <c r="C983" s="117" t="s">
        <v>620</v>
      </c>
      <c r="D983" s="117">
        <v>0</v>
      </c>
      <c r="E983" s="117">
        <v>0</v>
      </c>
      <c r="F983" s="117">
        <v>0</v>
      </c>
      <c r="G983" s="117">
        <v>0</v>
      </c>
      <c r="H983" s="117">
        <v>0</v>
      </c>
      <c r="I983" s="117">
        <v>0</v>
      </c>
      <c r="J983" s="117">
        <v>0</v>
      </c>
      <c r="K983" s="117">
        <v>0</v>
      </c>
      <c r="L983" s="117">
        <v>0</v>
      </c>
      <c r="M983" s="117">
        <v>0</v>
      </c>
      <c r="N983" s="117">
        <v>0</v>
      </c>
      <c r="O983" s="117">
        <v>0</v>
      </c>
      <c r="P983" s="117">
        <v>0</v>
      </c>
      <c r="Q983" s="117">
        <v>0</v>
      </c>
      <c r="R983" s="117">
        <v>0</v>
      </c>
      <c r="S983" s="117">
        <v>0</v>
      </c>
      <c r="T983" s="117">
        <v>0</v>
      </c>
      <c r="U983" s="117">
        <v>0</v>
      </c>
      <c r="V983" s="117">
        <v>0</v>
      </c>
      <c r="W983" s="117">
        <v>0</v>
      </c>
      <c r="X983" s="117">
        <v>0</v>
      </c>
      <c r="Y983" s="117">
        <v>0</v>
      </c>
      <c r="Z983" s="117">
        <v>0</v>
      </c>
      <c r="AA983" s="117">
        <v>0</v>
      </c>
    </row>
    <row r="984" spans="1:27" x14ac:dyDescent="0.25">
      <c r="A984" s="117" t="s">
        <v>50</v>
      </c>
      <c r="B984" s="117" t="s">
        <v>616</v>
      </c>
      <c r="C984" s="117" t="s">
        <v>25</v>
      </c>
      <c r="D984" s="117">
        <v>0</v>
      </c>
      <c r="E984" s="117">
        <v>0</v>
      </c>
      <c r="F984" s="117">
        <v>0</v>
      </c>
      <c r="G984" s="117">
        <v>0</v>
      </c>
      <c r="H984" s="117">
        <v>0</v>
      </c>
      <c r="I984" s="117">
        <v>0</v>
      </c>
      <c r="J984" s="117">
        <v>0</v>
      </c>
      <c r="K984" s="117">
        <v>0</v>
      </c>
      <c r="L984" s="117">
        <v>0</v>
      </c>
      <c r="M984" s="117">
        <v>0</v>
      </c>
      <c r="N984" s="117">
        <v>0</v>
      </c>
      <c r="O984" s="117">
        <v>0</v>
      </c>
      <c r="P984" s="117">
        <v>0</v>
      </c>
      <c r="Q984" s="117">
        <v>0</v>
      </c>
      <c r="R984" s="117">
        <v>0</v>
      </c>
      <c r="S984" s="117">
        <v>0</v>
      </c>
      <c r="T984" s="117">
        <v>0</v>
      </c>
      <c r="U984" s="117">
        <v>0</v>
      </c>
      <c r="V984" s="117">
        <v>0</v>
      </c>
      <c r="W984" s="117">
        <v>0</v>
      </c>
      <c r="X984" s="117">
        <v>0</v>
      </c>
      <c r="Y984" s="117">
        <v>0</v>
      </c>
      <c r="Z984" s="117">
        <v>0</v>
      </c>
      <c r="AA984" s="117">
        <v>0</v>
      </c>
    </row>
    <row r="985" spans="1:27" x14ac:dyDescent="0.25">
      <c r="A985" s="117" t="s">
        <v>50</v>
      </c>
      <c r="B985" s="117" t="s">
        <v>616</v>
      </c>
      <c r="C985" s="117" t="s">
        <v>615</v>
      </c>
      <c r="D985" s="117">
        <v>0</v>
      </c>
      <c r="E985" s="117">
        <v>0</v>
      </c>
      <c r="F985" s="117">
        <v>0</v>
      </c>
      <c r="G985" s="117">
        <v>0</v>
      </c>
      <c r="H985" s="117">
        <v>0</v>
      </c>
      <c r="I985" s="117">
        <v>0</v>
      </c>
      <c r="J985" s="117">
        <v>0</v>
      </c>
      <c r="K985" s="117">
        <v>0</v>
      </c>
      <c r="L985" s="117">
        <v>0</v>
      </c>
      <c r="M985" s="117">
        <v>0</v>
      </c>
      <c r="N985" s="117">
        <v>0</v>
      </c>
      <c r="O985" s="117">
        <v>0</v>
      </c>
      <c r="P985" s="117">
        <v>0</v>
      </c>
      <c r="Q985" s="117">
        <v>0</v>
      </c>
      <c r="R985" s="117">
        <v>0</v>
      </c>
      <c r="S985" s="117">
        <v>0</v>
      </c>
      <c r="T985" s="117">
        <v>0</v>
      </c>
      <c r="U985" s="117">
        <v>0</v>
      </c>
      <c r="V985" s="117">
        <v>0</v>
      </c>
      <c r="W985" s="117">
        <v>0</v>
      </c>
      <c r="X985" s="117">
        <v>0</v>
      </c>
      <c r="Y985" s="117">
        <v>0</v>
      </c>
      <c r="Z985" s="117">
        <v>0</v>
      </c>
      <c r="AA985" s="117">
        <v>0</v>
      </c>
    </row>
    <row r="986" spans="1:27" x14ac:dyDescent="0.25">
      <c r="A986" s="117" t="s">
        <v>50</v>
      </c>
      <c r="B986" s="117" t="s">
        <v>10</v>
      </c>
      <c r="C986" s="117" t="s">
        <v>12</v>
      </c>
      <c r="D986" s="117">
        <v>0</v>
      </c>
      <c r="E986" s="117">
        <v>0</v>
      </c>
      <c r="F986" s="117">
        <v>0</v>
      </c>
      <c r="G986" s="117">
        <v>0</v>
      </c>
      <c r="H986" s="117">
        <v>0</v>
      </c>
      <c r="I986" s="117">
        <v>0</v>
      </c>
      <c r="J986" s="117">
        <v>0</v>
      </c>
      <c r="K986" s="117">
        <v>0</v>
      </c>
      <c r="L986" s="117">
        <v>0</v>
      </c>
      <c r="M986" s="117">
        <v>0</v>
      </c>
      <c r="N986" s="117">
        <v>0</v>
      </c>
      <c r="O986" s="117">
        <v>0</v>
      </c>
      <c r="P986" s="117">
        <v>0</v>
      </c>
      <c r="Q986" s="117">
        <v>0</v>
      </c>
      <c r="R986" s="117">
        <v>0</v>
      </c>
      <c r="S986" s="117">
        <v>0</v>
      </c>
      <c r="T986" s="117">
        <v>0</v>
      </c>
      <c r="U986" s="117">
        <v>0</v>
      </c>
      <c r="V986" s="117">
        <v>0</v>
      </c>
      <c r="W986" s="117">
        <v>0</v>
      </c>
      <c r="X986" s="117">
        <v>0</v>
      </c>
      <c r="Y986" s="117">
        <v>0</v>
      </c>
      <c r="Z986" s="117">
        <v>0</v>
      </c>
      <c r="AA986" s="117">
        <v>0</v>
      </c>
    </row>
    <row r="987" spans="1:27" x14ac:dyDescent="0.25">
      <c r="A987" s="117" t="s">
        <v>50</v>
      </c>
      <c r="B987" s="117" t="s">
        <v>10</v>
      </c>
      <c r="C987" s="117" t="s">
        <v>612</v>
      </c>
      <c r="D987" s="117">
        <v>0</v>
      </c>
      <c r="E987" s="117">
        <v>0</v>
      </c>
      <c r="F987" s="117">
        <v>0</v>
      </c>
      <c r="G987" s="117">
        <v>0</v>
      </c>
      <c r="H987" s="117">
        <v>0</v>
      </c>
      <c r="I987" s="117">
        <v>0</v>
      </c>
      <c r="J987" s="117">
        <v>0</v>
      </c>
      <c r="K987" s="117">
        <v>0</v>
      </c>
      <c r="L987" s="117">
        <v>0</v>
      </c>
      <c r="M987" s="117">
        <v>0</v>
      </c>
      <c r="N987" s="117">
        <v>0</v>
      </c>
      <c r="O987" s="117">
        <v>0</v>
      </c>
      <c r="P987" s="117">
        <v>0</v>
      </c>
      <c r="Q987" s="117">
        <v>0</v>
      </c>
      <c r="R987" s="117">
        <v>0</v>
      </c>
      <c r="S987" s="117">
        <v>0</v>
      </c>
      <c r="T987" s="117">
        <v>0</v>
      </c>
      <c r="U987" s="117">
        <v>0</v>
      </c>
      <c r="V987" s="117">
        <v>0</v>
      </c>
      <c r="W987" s="117">
        <v>0</v>
      </c>
      <c r="X987" s="117">
        <v>0</v>
      </c>
      <c r="Y987" s="117">
        <v>0</v>
      </c>
      <c r="Z987" s="117">
        <v>0</v>
      </c>
      <c r="AA987" s="117">
        <v>0</v>
      </c>
    </row>
    <row r="988" spans="1:27" x14ac:dyDescent="0.25">
      <c r="A988" s="117" t="s">
        <v>50</v>
      </c>
      <c r="B988" s="117" t="s">
        <v>10</v>
      </c>
      <c r="C988" s="117" t="s">
        <v>611</v>
      </c>
      <c r="D988" s="117">
        <v>0</v>
      </c>
      <c r="E988" s="117">
        <v>0</v>
      </c>
      <c r="F988" s="117">
        <v>0</v>
      </c>
      <c r="G988" s="117">
        <v>0</v>
      </c>
      <c r="H988" s="117">
        <v>0</v>
      </c>
      <c r="I988" s="117">
        <v>0</v>
      </c>
      <c r="J988" s="117">
        <v>0</v>
      </c>
      <c r="K988" s="117">
        <v>0</v>
      </c>
      <c r="L988" s="117">
        <v>0</v>
      </c>
      <c r="M988" s="117">
        <v>0</v>
      </c>
      <c r="N988" s="117">
        <v>0</v>
      </c>
      <c r="O988" s="117">
        <v>0</v>
      </c>
      <c r="P988" s="117">
        <v>0</v>
      </c>
      <c r="Q988" s="117">
        <v>0</v>
      </c>
      <c r="R988" s="117">
        <v>0</v>
      </c>
      <c r="S988" s="117">
        <v>0</v>
      </c>
      <c r="T988" s="117">
        <v>0</v>
      </c>
      <c r="U988" s="117">
        <v>0</v>
      </c>
      <c r="V988" s="117">
        <v>0</v>
      </c>
      <c r="W988" s="117">
        <v>0</v>
      </c>
      <c r="X988" s="117">
        <v>0</v>
      </c>
      <c r="Y988" s="117">
        <v>0</v>
      </c>
      <c r="Z988" s="117">
        <v>0</v>
      </c>
      <c r="AA988" s="117">
        <v>0</v>
      </c>
    </row>
    <row r="989" spans="1:27" x14ac:dyDescent="0.25">
      <c r="A989" s="117" t="s">
        <v>50</v>
      </c>
      <c r="B989" s="117" t="s">
        <v>10</v>
      </c>
      <c r="C989" s="117" t="s">
        <v>8</v>
      </c>
      <c r="D989" s="117">
        <v>0</v>
      </c>
      <c r="E989" s="117">
        <v>0</v>
      </c>
      <c r="F989" s="117">
        <v>0</v>
      </c>
      <c r="G989" s="117">
        <v>0</v>
      </c>
      <c r="H989" s="117">
        <v>0</v>
      </c>
      <c r="I989" s="117">
        <v>0</v>
      </c>
      <c r="J989" s="117">
        <v>0</v>
      </c>
      <c r="K989" s="117">
        <v>0</v>
      </c>
      <c r="L989" s="117">
        <v>0</v>
      </c>
      <c r="M989" s="117">
        <v>0</v>
      </c>
      <c r="N989" s="117">
        <v>0</v>
      </c>
      <c r="O989" s="117">
        <v>0</v>
      </c>
      <c r="P989" s="117">
        <v>0</v>
      </c>
      <c r="Q989" s="117">
        <v>0</v>
      </c>
      <c r="R989" s="117">
        <v>0</v>
      </c>
      <c r="S989" s="117">
        <v>0</v>
      </c>
      <c r="T989" s="117">
        <v>0</v>
      </c>
      <c r="U989" s="117">
        <v>0</v>
      </c>
      <c r="V989" s="117">
        <v>0</v>
      </c>
      <c r="W989" s="117">
        <v>0</v>
      </c>
      <c r="X989" s="117">
        <v>0</v>
      </c>
      <c r="Y989" s="117">
        <v>0</v>
      </c>
      <c r="Z989" s="117">
        <v>0</v>
      </c>
      <c r="AA989" s="117">
        <v>0</v>
      </c>
    </row>
    <row r="990" spans="1:27" x14ac:dyDescent="0.25">
      <c r="A990" s="117" t="s">
        <v>50</v>
      </c>
      <c r="B990" s="117" t="s">
        <v>10</v>
      </c>
      <c r="C990" s="117" t="s">
        <v>618</v>
      </c>
      <c r="D990" s="117">
        <v>0</v>
      </c>
      <c r="E990" s="117">
        <v>0</v>
      </c>
      <c r="F990" s="117">
        <v>0</v>
      </c>
      <c r="G990" s="117">
        <v>0</v>
      </c>
      <c r="H990" s="117">
        <v>0</v>
      </c>
      <c r="I990" s="117">
        <v>0</v>
      </c>
      <c r="J990" s="117">
        <v>0</v>
      </c>
      <c r="K990" s="117">
        <v>0</v>
      </c>
      <c r="L990" s="117">
        <v>0</v>
      </c>
      <c r="M990" s="117">
        <v>0</v>
      </c>
      <c r="N990" s="117">
        <v>0</v>
      </c>
      <c r="O990" s="117">
        <v>0</v>
      </c>
      <c r="P990" s="117">
        <v>0</v>
      </c>
      <c r="Q990" s="117">
        <v>0</v>
      </c>
      <c r="R990" s="117">
        <v>0</v>
      </c>
      <c r="S990" s="117">
        <v>0</v>
      </c>
      <c r="T990" s="117">
        <v>0</v>
      </c>
      <c r="U990" s="117">
        <v>0</v>
      </c>
      <c r="V990" s="117">
        <v>0</v>
      </c>
      <c r="W990" s="117">
        <v>0</v>
      </c>
      <c r="X990" s="117">
        <v>0</v>
      </c>
      <c r="Y990" s="117">
        <v>0</v>
      </c>
      <c r="Z990" s="117">
        <v>0</v>
      </c>
      <c r="AA990" s="117">
        <v>0</v>
      </c>
    </row>
    <row r="991" spans="1:27" x14ac:dyDescent="0.25">
      <c r="A991" s="117" t="s">
        <v>50</v>
      </c>
      <c r="B991" s="117" t="s">
        <v>10</v>
      </c>
      <c r="C991" s="117" t="s">
        <v>123</v>
      </c>
      <c r="D991" s="117">
        <v>0</v>
      </c>
      <c r="E991" s="117">
        <v>0</v>
      </c>
      <c r="F991" s="117">
        <v>0</v>
      </c>
      <c r="G991" s="117">
        <v>0</v>
      </c>
      <c r="H991" s="117">
        <v>0</v>
      </c>
      <c r="I991" s="117">
        <v>0</v>
      </c>
      <c r="J991" s="117">
        <v>0</v>
      </c>
      <c r="K991" s="117">
        <v>0</v>
      </c>
      <c r="L991" s="117">
        <v>0</v>
      </c>
      <c r="M991" s="117">
        <v>0</v>
      </c>
      <c r="N991" s="117">
        <v>0</v>
      </c>
      <c r="O991" s="117">
        <v>0</v>
      </c>
      <c r="P991" s="117">
        <v>0</v>
      </c>
      <c r="Q991" s="117">
        <v>0</v>
      </c>
      <c r="R991" s="117">
        <v>0</v>
      </c>
      <c r="S991" s="117">
        <v>0</v>
      </c>
      <c r="T991" s="117">
        <v>0</v>
      </c>
      <c r="U991" s="117">
        <v>0</v>
      </c>
      <c r="V991" s="117">
        <v>0</v>
      </c>
      <c r="W991" s="117">
        <v>0</v>
      </c>
      <c r="X991" s="117">
        <v>0</v>
      </c>
      <c r="Y991" s="117">
        <v>0</v>
      </c>
      <c r="Z991" s="117">
        <v>0</v>
      </c>
      <c r="AA991" s="117">
        <v>0</v>
      </c>
    </row>
    <row r="992" spans="1:27" x14ac:dyDescent="0.25">
      <c r="A992" s="117" t="s">
        <v>50</v>
      </c>
      <c r="B992" s="117" t="s">
        <v>10</v>
      </c>
      <c r="C992" s="117" t="s">
        <v>10</v>
      </c>
      <c r="D992" s="117">
        <v>0</v>
      </c>
      <c r="E992" s="117">
        <v>0</v>
      </c>
      <c r="F992" s="117">
        <v>0</v>
      </c>
      <c r="G992" s="117">
        <v>0</v>
      </c>
      <c r="H992" s="117">
        <v>0</v>
      </c>
      <c r="I992" s="117">
        <v>0</v>
      </c>
      <c r="J992" s="117">
        <v>0</v>
      </c>
      <c r="K992" s="117">
        <v>0</v>
      </c>
      <c r="L992" s="117">
        <v>0</v>
      </c>
      <c r="M992" s="117">
        <v>0</v>
      </c>
      <c r="N992" s="117">
        <v>0</v>
      </c>
      <c r="O992" s="117">
        <v>0</v>
      </c>
      <c r="P992" s="117">
        <v>0</v>
      </c>
      <c r="Q992" s="117">
        <v>0</v>
      </c>
      <c r="R992" s="117">
        <v>0</v>
      </c>
      <c r="S992" s="117">
        <v>0</v>
      </c>
      <c r="T992" s="117">
        <v>0</v>
      </c>
      <c r="U992" s="117">
        <v>0</v>
      </c>
      <c r="V992" s="117">
        <v>0</v>
      </c>
      <c r="W992" s="117">
        <v>0</v>
      </c>
      <c r="X992" s="117">
        <v>0</v>
      </c>
      <c r="Y992" s="117">
        <v>0</v>
      </c>
      <c r="Z992" s="117">
        <v>0</v>
      </c>
      <c r="AA992" s="117">
        <v>0</v>
      </c>
    </row>
    <row r="993" spans="1:27" x14ac:dyDescent="0.25">
      <c r="A993" s="117" t="s">
        <v>50</v>
      </c>
      <c r="B993" s="117" t="s">
        <v>10</v>
      </c>
      <c r="C993" s="117" t="s">
        <v>619</v>
      </c>
      <c r="D993" s="117">
        <v>0</v>
      </c>
      <c r="E993" s="117">
        <v>0</v>
      </c>
      <c r="F993" s="117">
        <v>0</v>
      </c>
      <c r="G993" s="117">
        <v>0</v>
      </c>
      <c r="H993" s="117">
        <v>0</v>
      </c>
      <c r="I993" s="117">
        <v>0</v>
      </c>
      <c r="J993" s="117">
        <v>0</v>
      </c>
      <c r="K993" s="117">
        <v>0</v>
      </c>
      <c r="L993" s="117">
        <v>0</v>
      </c>
      <c r="M993" s="117">
        <v>0</v>
      </c>
      <c r="N993" s="117">
        <v>0</v>
      </c>
      <c r="O993" s="117">
        <v>0</v>
      </c>
      <c r="P993" s="117">
        <v>0</v>
      </c>
      <c r="Q993" s="117">
        <v>0</v>
      </c>
      <c r="R993" s="117">
        <v>0</v>
      </c>
      <c r="S993" s="117">
        <v>0</v>
      </c>
      <c r="T993" s="117">
        <v>0</v>
      </c>
      <c r="U993" s="117">
        <v>0</v>
      </c>
      <c r="V993" s="117">
        <v>0</v>
      </c>
      <c r="W993" s="117">
        <v>0</v>
      </c>
      <c r="X993" s="117">
        <v>0</v>
      </c>
      <c r="Y993" s="117">
        <v>0</v>
      </c>
      <c r="Z993" s="117">
        <v>0</v>
      </c>
      <c r="AA993" s="117">
        <v>0</v>
      </c>
    </row>
    <row r="994" spans="1:27" x14ac:dyDescent="0.25">
      <c r="A994" s="117" t="s">
        <v>50</v>
      </c>
      <c r="B994" s="117" t="s">
        <v>10</v>
      </c>
      <c r="C994" s="117" t="s">
        <v>620</v>
      </c>
      <c r="D994" s="117">
        <v>0</v>
      </c>
      <c r="E994" s="117">
        <v>0</v>
      </c>
      <c r="F994" s="117">
        <v>0</v>
      </c>
      <c r="G994" s="117">
        <v>0</v>
      </c>
      <c r="H994" s="117">
        <v>0</v>
      </c>
      <c r="I994" s="117">
        <v>0</v>
      </c>
      <c r="J994" s="117">
        <v>0</v>
      </c>
      <c r="K994" s="117">
        <v>0</v>
      </c>
      <c r="L994" s="117">
        <v>0</v>
      </c>
      <c r="M994" s="117">
        <v>0</v>
      </c>
      <c r="N994" s="117">
        <v>0</v>
      </c>
      <c r="O994" s="117">
        <v>0</v>
      </c>
      <c r="P994" s="117">
        <v>0</v>
      </c>
      <c r="Q994" s="117">
        <v>0</v>
      </c>
      <c r="R994" s="117">
        <v>0</v>
      </c>
      <c r="S994" s="117">
        <v>0</v>
      </c>
      <c r="T994" s="117">
        <v>0</v>
      </c>
      <c r="U994" s="117">
        <v>0</v>
      </c>
      <c r="V994" s="117">
        <v>0</v>
      </c>
      <c r="W994" s="117">
        <v>0</v>
      </c>
      <c r="X994" s="117">
        <v>0</v>
      </c>
      <c r="Y994" s="117">
        <v>0</v>
      </c>
      <c r="Z994" s="117">
        <v>0</v>
      </c>
      <c r="AA994" s="117">
        <v>0</v>
      </c>
    </row>
    <row r="995" spans="1:27" x14ac:dyDescent="0.25">
      <c r="A995" s="117" t="s">
        <v>50</v>
      </c>
      <c r="B995" s="117" t="s">
        <v>10</v>
      </c>
      <c r="C995" s="117" t="s">
        <v>25</v>
      </c>
      <c r="D995" s="117">
        <v>0</v>
      </c>
      <c r="E995" s="117">
        <v>0</v>
      </c>
      <c r="F995" s="117">
        <v>0</v>
      </c>
      <c r="G995" s="117">
        <v>0</v>
      </c>
      <c r="H995" s="117">
        <v>0</v>
      </c>
      <c r="I995" s="117">
        <v>0</v>
      </c>
      <c r="J995" s="117">
        <v>0</v>
      </c>
      <c r="K995" s="117">
        <v>0</v>
      </c>
      <c r="L995" s="117">
        <v>0</v>
      </c>
      <c r="M995" s="117">
        <v>0</v>
      </c>
      <c r="N995" s="117">
        <v>0</v>
      </c>
      <c r="O995" s="117">
        <v>0</v>
      </c>
      <c r="P995" s="117">
        <v>0</v>
      </c>
      <c r="Q995" s="117">
        <v>0</v>
      </c>
      <c r="R995" s="117">
        <v>0</v>
      </c>
      <c r="S995" s="117">
        <v>0</v>
      </c>
      <c r="T995" s="117">
        <v>0</v>
      </c>
      <c r="U995" s="117">
        <v>0</v>
      </c>
      <c r="V995" s="117">
        <v>0</v>
      </c>
      <c r="W995" s="117">
        <v>0</v>
      </c>
      <c r="X995" s="117">
        <v>0</v>
      </c>
      <c r="Y995" s="117">
        <v>0</v>
      </c>
      <c r="Z995" s="117">
        <v>0</v>
      </c>
      <c r="AA995" s="117">
        <v>0</v>
      </c>
    </row>
    <row r="996" spans="1:27" x14ac:dyDescent="0.25">
      <c r="A996" s="117" t="s">
        <v>50</v>
      </c>
      <c r="B996" s="117" t="s">
        <v>10</v>
      </c>
      <c r="C996" s="117" t="s">
        <v>615</v>
      </c>
      <c r="D996" s="117">
        <v>0</v>
      </c>
      <c r="E996" s="117">
        <v>0</v>
      </c>
      <c r="F996" s="117">
        <v>0</v>
      </c>
      <c r="G996" s="117">
        <v>0</v>
      </c>
      <c r="H996" s="117">
        <v>0</v>
      </c>
      <c r="I996" s="117">
        <v>0</v>
      </c>
      <c r="J996" s="117">
        <v>0</v>
      </c>
      <c r="K996" s="117">
        <v>0</v>
      </c>
      <c r="L996" s="117">
        <v>0</v>
      </c>
      <c r="M996" s="117">
        <v>0</v>
      </c>
      <c r="N996" s="117">
        <v>0</v>
      </c>
      <c r="O996" s="117">
        <v>0</v>
      </c>
      <c r="P996" s="117">
        <v>0</v>
      </c>
      <c r="Q996" s="117">
        <v>0</v>
      </c>
      <c r="R996" s="117">
        <v>0</v>
      </c>
      <c r="S996" s="117">
        <v>0</v>
      </c>
      <c r="T996" s="117">
        <v>0</v>
      </c>
      <c r="U996" s="117">
        <v>0</v>
      </c>
      <c r="V996" s="117">
        <v>0</v>
      </c>
      <c r="W996" s="117">
        <v>0</v>
      </c>
      <c r="X996" s="117">
        <v>0</v>
      </c>
      <c r="Y996" s="117">
        <v>0</v>
      </c>
      <c r="Z996" s="117">
        <v>0</v>
      </c>
      <c r="AA996" s="117">
        <v>0</v>
      </c>
    </row>
    <row r="997" spans="1:27" x14ac:dyDescent="0.25">
      <c r="A997" s="117" t="s">
        <v>50</v>
      </c>
      <c r="B997" s="117" t="s">
        <v>617</v>
      </c>
      <c r="C997" s="117" t="s">
        <v>12</v>
      </c>
      <c r="D997" s="117">
        <v>0</v>
      </c>
      <c r="E997" s="117">
        <v>0</v>
      </c>
      <c r="F997" s="117">
        <v>0</v>
      </c>
      <c r="G997" s="117">
        <v>0</v>
      </c>
      <c r="H997" s="117">
        <v>0</v>
      </c>
      <c r="I997" s="117">
        <v>0</v>
      </c>
      <c r="J997" s="117">
        <v>0</v>
      </c>
      <c r="K997" s="117">
        <v>0</v>
      </c>
      <c r="L997" s="117">
        <v>0</v>
      </c>
      <c r="M997" s="117">
        <v>0</v>
      </c>
      <c r="N997" s="117">
        <v>0</v>
      </c>
      <c r="O997" s="117">
        <v>0</v>
      </c>
      <c r="P997" s="117">
        <v>0</v>
      </c>
      <c r="Q997" s="117">
        <v>0</v>
      </c>
      <c r="R997" s="117">
        <v>0</v>
      </c>
      <c r="S997" s="117">
        <v>0</v>
      </c>
      <c r="T997" s="117">
        <v>0</v>
      </c>
      <c r="U997" s="117">
        <v>0</v>
      </c>
      <c r="V997" s="117">
        <v>0</v>
      </c>
      <c r="W997" s="117">
        <v>0</v>
      </c>
      <c r="X997" s="117">
        <v>0</v>
      </c>
      <c r="Y997" s="117">
        <v>0</v>
      </c>
      <c r="Z997" s="117">
        <v>0</v>
      </c>
      <c r="AA997" s="117">
        <v>0</v>
      </c>
    </row>
    <row r="998" spans="1:27" x14ac:dyDescent="0.25">
      <c r="A998" s="117" t="s">
        <v>50</v>
      </c>
      <c r="B998" s="117" t="s">
        <v>617</v>
      </c>
      <c r="C998" s="117" t="s">
        <v>612</v>
      </c>
      <c r="D998" s="117">
        <v>0</v>
      </c>
      <c r="E998" s="117">
        <v>0</v>
      </c>
      <c r="F998" s="117">
        <v>0</v>
      </c>
      <c r="G998" s="117">
        <v>0</v>
      </c>
      <c r="H998" s="117">
        <v>0</v>
      </c>
      <c r="I998" s="117">
        <v>0</v>
      </c>
      <c r="J998" s="117">
        <v>0</v>
      </c>
      <c r="K998" s="117">
        <v>0</v>
      </c>
      <c r="L998" s="117">
        <v>0</v>
      </c>
      <c r="M998" s="117">
        <v>0</v>
      </c>
      <c r="N998" s="117">
        <v>0</v>
      </c>
      <c r="O998" s="117">
        <v>0</v>
      </c>
      <c r="P998" s="117">
        <v>0</v>
      </c>
      <c r="Q998" s="117">
        <v>0</v>
      </c>
      <c r="R998" s="117">
        <v>0</v>
      </c>
      <c r="S998" s="117">
        <v>0</v>
      </c>
      <c r="T998" s="117">
        <v>0</v>
      </c>
      <c r="U998" s="117">
        <v>0</v>
      </c>
      <c r="V998" s="117">
        <v>0</v>
      </c>
      <c r="W998" s="117">
        <v>0</v>
      </c>
      <c r="X998" s="117">
        <v>0</v>
      </c>
      <c r="Y998" s="117">
        <v>0</v>
      </c>
      <c r="Z998" s="117">
        <v>0</v>
      </c>
      <c r="AA998" s="117">
        <v>0</v>
      </c>
    </row>
    <row r="999" spans="1:27" x14ac:dyDescent="0.25">
      <c r="A999" s="117" t="s">
        <v>50</v>
      </c>
      <c r="B999" s="117" t="s">
        <v>617</v>
      </c>
      <c r="C999" s="117" t="s">
        <v>611</v>
      </c>
      <c r="D999" s="117">
        <v>0</v>
      </c>
      <c r="E999" s="117">
        <v>0</v>
      </c>
      <c r="F999" s="117">
        <v>0</v>
      </c>
      <c r="G999" s="117">
        <v>0</v>
      </c>
      <c r="H999" s="117">
        <v>0</v>
      </c>
      <c r="I999" s="117">
        <v>0</v>
      </c>
      <c r="J999" s="117">
        <v>0</v>
      </c>
      <c r="K999" s="117">
        <v>0</v>
      </c>
      <c r="L999" s="117">
        <v>0</v>
      </c>
      <c r="M999" s="117">
        <v>0</v>
      </c>
      <c r="N999" s="117">
        <v>0</v>
      </c>
      <c r="O999" s="117">
        <v>0</v>
      </c>
      <c r="P999" s="117">
        <v>0</v>
      </c>
      <c r="Q999" s="117">
        <v>0</v>
      </c>
      <c r="R999" s="117">
        <v>0</v>
      </c>
      <c r="S999" s="117">
        <v>0</v>
      </c>
      <c r="T999" s="117">
        <v>0</v>
      </c>
      <c r="U999" s="117">
        <v>0</v>
      </c>
      <c r="V999" s="117">
        <v>0</v>
      </c>
      <c r="W999" s="117">
        <v>0</v>
      </c>
      <c r="X999" s="117">
        <v>0</v>
      </c>
      <c r="Y999" s="117">
        <v>0</v>
      </c>
      <c r="Z999" s="117">
        <v>0</v>
      </c>
      <c r="AA999" s="117">
        <v>0</v>
      </c>
    </row>
    <row r="1000" spans="1:27" x14ac:dyDescent="0.25">
      <c r="A1000" s="117" t="s">
        <v>50</v>
      </c>
      <c r="B1000" s="117" t="s">
        <v>617</v>
      </c>
      <c r="C1000" s="117" t="s">
        <v>8</v>
      </c>
      <c r="D1000" s="117">
        <v>0</v>
      </c>
      <c r="E1000" s="117">
        <v>0</v>
      </c>
      <c r="F1000" s="117">
        <v>0</v>
      </c>
      <c r="G1000" s="117">
        <v>0</v>
      </c>
      <c r="H1000" s="117">
        <v>0</v>
      </c>
      <c r="I1000" s="117">
        <v>0</v>
      </c>
      <c r="J1000" s="117">
        <v>0</v>
      </c>
      <c r="K1000" s="117">
        <v>0</v>
      </c>
      <c r="L1000" s="117">
        <v>0</v>
      </c>
      <c r="M1000" s="117">
        <v>0</v>
      </c>
      <c r="N1000" s="117">
        <v>0</v>
      </c>
      <c r="O1000" s="117">
        <v>0</v>
      </c>
      <c r="P1000" s="117">
        <v>0</v>
      </c>
      <c r="Q1000" s="117">
        <v>0</v>
      </c>
      <c r="R1000" s="117">
        <v>0</v>
      </c>
      <c r="S1000" s="117">
        <v>0</v>
      </c>
      <c r="T1000" s="117">
        <v>0</v>
      </c>
      <c r="U1000" s="117">
        <v>0</v>
      </c>
      <c r="V1000" s="117">
        <v>0</v>
      </c>
      <c r="W1000" s="117">
        <v>0</v>
      </c>
      <c r="X1000" s="117">
        <v>0</v>
      </c>
      <c r="Y1000" s="117">
        <v>0</v>
      </c>
      <c r="Z1000" s="117">
        <v>0</v>
      </c>
      <c r="AA1000" s="117">
        <v>0</v>
      </c>
    </row>
    <row r="1001" spans="1:27" x14ac:dyDescent="0.25">
      <c r="A1001" s="117" t="s">
        <v>50</v>
      </c>
      <c r="B1001" s="117" t="s">
        <v>617</v>
      </c>
      <c r="C1001" s="117" t="s">
        <v>618</v>
      </c>
      <c r="D1001" s="117">
        <v>0</v>
      </c>
      <c r="E1001" s="117">
        <v>0</v>
      </c>
      <c r="F1001" s="117">
        <v>0</v>
      </c>
      <c r="G1001" s="117">
        <v>0</v>
      </c>
      <c r="H1001" s="117">
        <v>0</v>
      </c>
      <c r="I1001" s="117">
        <v>0</v>
      </c>
      <c r="J1001" s="117">
        <v>0</v>
      </c>
      <c r="K1001" s="117">
        <v>0</v>
      </c>
      <c r="L1001" s="117">
        <v>0</v>
      </c>
      <c r="M1001" s="117">
        <v>0</v>
      </c>
      <c r="N1001" s="117">
        <v>0</v>
      </c>
      <c r="O1001" s="117">
        <v>0</v>
      </c>
      <c r="P1001" s="117">
        <v>0</v>
      </c>
      <c r="Q1001" s="117">
        <v>0</v>
      </c>
      <c r="R1001" s="117">
        <v>0</v>
      </c>
      <c r="S1001" s="117">
        <v>0</v>
      </c>
      <c r="T1001" s="117">
        <v>0</v>
      </c>
      <c r="U1001" s="117">
        <v>0</v>
      </c>
      <c r="V1001" s="117">
        <v>0</v>
      </c>
      <c r="W1001" s="117">
        <v>0</v>
      </c>
      <c r="X1001" s="117">
        <v>0</v>
      </c>
      <c r="Y1001" s="117">
        <v>0</v>
      </c>
      <c r="Z1001" s="117">
        <v>0</v>
      </c>
      <c r="AA1001" s="117">
        <v>0</v>
      </c>
    </row>
    <row r="1002" spans="1:27" x14ac:dyDescent="0.25">
      <c r="A1002" s="117" t="s">
        <v>50</v>
      </c>
      <c r="B1002" s="117" t="s">
        <v>617</v>
      </c>
      <c r="C1002" s="117" t="s">
        <v>123</v>
      </c>
      <c r="D1002" s="117">
        <v>0</v>
      </c>
      <c r="E1002" s="117">
        <v>0</v>
      </c>
      <c r="F1002" s="117">
        <v>0</v>
      </c>
      <c r="G1002" s="117">
        <v>0</v>
      </c>
      <c r="H1002" s="117">
        <v>0</v>
      </c>
      <c r="I1002" s="117">
        <v>0</v>
      </c>
      <c r="J1002" s="117">
        <v>0</v>
      </c>
      <c r="K1002" s="117">
        <v>0</v>
      </c>
      <c r="L1002" s="117">
        <v>0</v>
      </c>
      <c r="M1002" s="117">
        <v>0</v>
      </c>
      <c r="N1002" s="117">
        <v>0</v>
      </c>
      <c r="O1002" s="117">
        <v>0</v>
      </c>
      <c r="P1002" s="117">
        <v>0</v>
      </c>
      <c r="Q1002" s="117">
        <v>0</v>
      </c>
      <c r="R1002" s="117">
        <v>0</v>
      </c>
      <c r="S1002" s="117">
        <v>0</v>
      </c>
      <c r="T1002" s="117">
        <v>0</v>
      </c>
      <c r="U1002" s="117">
        <v>0</v>
      </c>
      <c r="V1002" s="117">
        <v>0</v>
      </c>
      <c r="W1002" s="117">
        <v>0</v>
      </c>
      <c r="X1002" s="117">
        <v>0</v>
      </c>
      <c r="Y1002" s="117">
        <v>0</v>
      </c>
      <c r="Z1002" s="117">
        <v>0</v>
      </c>
      <c r="AA1002" s="117">
        <v>0</v>
      </c>
    </row>
    <row r="1003" spans="1:27" x14ac:dyDescent="0.25">
      <c r="A1003" s="117" t="s">
        <v>50</v>
      </c>
      <c r="B1003" s="117" t="s">
        <v>617</v>
      </c>
      <c r="C1003" s="117" t="s">
        <v>10</v>
      </c>
      <c r="D1003" s="117">
        <v>0</v>
      </c>
      <c r="E1003" s="117">
        <v>0</v>
      </c>
      <c r="F1003" s="117">
        <v>0</v>
      </c>
      <c r="G1003" s="117">
        <v>0</v>
      </c>
      <c r="H1003" s="117">
        <v>0</v>
      </c>
      <c r="I1003" s="117">
        <v>0</v>
      </c>
      <c r="J1003" s="117">
        <v>0</v>
      </c>
      <c r="K1003" s="117">
        <v>0</v>
      </c>
      <c r="L1003" s="117">
        <v>0</v>
      </c>
      <c r="M1003" s="117">
        <v>0</v>
      </c>
      <c r="N1003" s="117">
        <v>0</v>
      </c>
      <c r="O1003" s="117">
        <v>0</v>
      </c>
      <c r="P1003" s="117">
        <v>0</v>
      </c>
      <c r="Q1003" s="117">
        <v>0</v>
      </c>
      <c r="R1003" s="117">
        <v>0</v>
      </c>
      <c r="S1003" s="117">
        <v>0</v>
      </c>
      <c r="T1003" s="117">
        <v>0</v>
      </c>
      <c r="U1003" s="117">
        <v>0</v>
      </c>
      <c r="V1003" s="117">
        <v>0</v>
      </c>
      <c r="W1003" s="117">
        <v>0</v>
      </c>
      <c r="X1003" s="117">
        <v>0</v>
      </c>
      <c r="Y1003" s="117">
        <v>0</v>
      </c>
      <c r="Z1003" s="117">
        <v>0</v>
      </c>
      <c r="AA1003" s="117">
        <v>0</v>
      </c>
    </row>
    <row r="1004" spans="1:27" x14ac:dyDescent="0.25">
      <c r="A1004" s="117" t="s">
        <v>50</v>
      </c>
      <c r="B1004" s="117" t="s">
        <v>617</v>
      </c>
      <c r="C1004" s="117" t="s">
        <v>619</v>
      </c>
      <c r="D1004" s="117">
        <v>0</v>
      </c>
      <c r="E1004" s="117">
        <v>0</v>
      </c>
      <c r="F1004" s="117">
        <v>0</v>
      </c>
      <c r="G1004" s="117">
        <v>0</v>
      </c>
      <c r="H1004" s="117">
        <v>0</v>
      </c>
      <c r="I1004" s="117">
        <v>0</v>
      </c>
      <c r="J1004" s="117">
        <v>0</v>
      </c>
      <c r="K1004" s="117">
        <v>0</v>
      </c>
      <c r="L1004" s="117">
        <v>0</v>
      </c>
      <c r="M1004" s="117">
        <v>0</v>
      </c>
      <c r="N1004" s="117">
        <v>0</v>
      </c>
      <c r="O1004" s="117">
        <v>0</v>
      </c>
      <c r="P1004" s="117">
        <v>0</v>
      </c>
      <c r="Q1004" s="117">
        <v>0</v>
      </c>
      <c r="R1004" s="117">
        <v>0</v>
      </c>
      <c r="S1004" s="117">
        <v>0</v>
      </c>
      <c r="T1004" s="117">
        <v>0</v>
      </c>
      <c r="U1004" s="117">
        <v>0</v>
      </c>
      <c r="V1004" s="117">
        <v>0</v>
      </c>
      <c r="W1004" s="117">
        <v>0</v>
      </c>
      <c r="X1004" s="117">
        <v>0</v>
      </c>
      <c r="Y1004" s="117">
        <v>0</v>
      </c>
      <c r="Z1004" s="117">
        <v>0</v>
      </c>
      <c r="AA1004" s="117">
        <v>0</v>
      </c>
    </row>
    <row r="1005" spans="1:27" x14ac:dyDescent="0.25">
      <c r="A1005" s="117" t="s">
        <v>50</v>
      </c>
      <c r="B1005" s="117" t="s">
        <v>617</v>
      </c>
      <c r="C1005" s="117" t="s">
        <v>620</v>
      </c>
      <c r="D1005" s="117">
        <v>0</v>
      </c>
      <c r="E1005" s="117">
        <v>0</v>
      </c>
      <c r="F1005" s="117">
        <v>0</v>
      </c>
      <c r="G1005" s="117">
        <v>0</v>
      </c>
      <c r="H1005" s="117">
        <v>0</v>
      </c>
      <c r="I1005" s="117">
        <v>0</v>
      </c>
      <c r="J1005" s="117">
        <v>0</v>
      </c>
      <c r="K1005" s="117">
        <v>0</v>
      </c>
      <c r="L1005" s="117">
        <v>0</v>
      </c>
      <c r="M1005" s="117">
        <v>0</v>
      </c>
      <c r="N1005" s="117">
        <v>0</v>
      </c>
      <c r="O1005" s="117">
        <v>0</v>
      </c>
      <c r="P1005" s="117">
        <v>0</v>
      </c>
      <c r="Q1005" s="117">
        <v>0</v>
      </c>
      <c r="R1005" s="117">
        <v>0</v>
      </c>
      <c r="S1005" s="117">
        <v>0</v>
      </c>
      <c r="T1005" s="117">
        <v>0</v>
      </c>
      <c r="U1005" s="117">
        <v>0</v>
      </c>
      <c r="V1005" s="117">
        <v>0</v>
      </c>
      <c r="W1005" s="117">
        <v>0</v>
      </c>
      <c r="X1005" s="117">
        <v>0</v>
      </c>
      <c r="Y1005" s="117">
        <v>0</v>
      </c>
      <c r="Z1005" s="117">
        <v>0</v>
      </c>
      <c r="AA1005" s="117">
        <v>0</v>
      </c>
    </row>
    <row r="1006" spans="1:27" x14ac:dyDescent="0.25">
      <c r="A1006" s="117" t="s">
        <v>50</v>
      </c>
      <c r="B1006" s="117" t="s">
        <v>617</v>
      </c>
      <c r="C1006" s="117" t="s">
        <v>25</v>
      </c>
      <c r="D1006" s="117">
        <v>0</v>
      </c>
      <c r="E1006" s="117">
        <v>0</v>
      </c>
      <c r="F1006" s="117">
        <v>0</v>
      </c>
      <c r="G1006" s="117">
        <v>0</v>
      </c>
      <c r="H1006" s="117">
        <v>0</v>
      </c>
      <c r="I1006" s="117">
        <v>0</v>
      </c>
      <c r="J1006" s="117">
        <v>0</v>
      </c>
      <c r="K1006" s="117">
        <v>0</v>
      </c>
      <c r="L1006" s="117">
        <v>0</v>
      </c>
      <c r="M1006" s="117">
        <v>0</v>
      </c>
      <c r="N1006" s="117">
        <v>0</v>
      </c>
      <c r="O1006" s="117">
        <v>0</v>
      </c>
      <c r="P1006" s="117">
        <v>0</v>
      </c>
      <c r="Q1006" s="117">
        <v>0</v>
      </c>
      <c r="R1006" s="117">
        <v>0</v>
      </c>
      <c r="S1006" s="117">
        <v>0</v>
      </c>
      <c r="T1006" s="117">
        <v>0</v>
      </c>
      <c r="U1006" s="117">
        <v>0</v>
      </c>
      <c r="V1006" s="117">
        <v>0</v>
      </c>
      <c r="W1006" s="117">
        <v>0</v>
      </c>
      <c r="X1006" s="117">
        <v>0</v>
      </c>
      <c r="Y1006" s="117">
        <v>0</v>
      </c>
      <c r="Z1006" s="117">
        <v>0</v>
      </c>
      <c r="AA1006" s="117">
        <v>0</v>
      </c>
    </row>
    <row r="1007" spans="1:27" x14ac:dyDescent="0.25">
      <c r="A1007" s="117" t="s">
        <v>50</v>
      </c>
      <c r="B1007" s="117" t="s">
        <v>617</v>
      </c>
      <c r="C1007" s="117" t="s">
        <v>615</v>
      </c>
      <c r="D1007" s="117">
        <v>0</v>
      </c>
      <c r="E1007" s="117">
        <v>0</v>
      </c>
      <c r="F1007" s="117">
        <v>0</v>
      </c>
      <c r="G1007" s="117">
        <v>0</v>
      </c>
      <c r="H1007" s="117">
        <v>0</v>
      </c>
      <c r="I1007" s="117">
        <v>0</v>
      </c>
      <c r="J1007" s="117">
        <v>0</v>
      </c>
      <c r="K1007" s="117">
        <v>0</v>
      </c>
      <c r="L1007" s="117">
        <v>0</v>
      </c>
      <c r="M1007" s="117">
        <v>0</v>
      </c>
      <c r="N1007" s="117">
        <v>0</v>
      </c>
      <c r="O1007" s="117">
        <v>0</v>
      </c>
      <c r="P1007" s="117">
        <v>0</v>
      </c>
      <c r="Q1007" s="117">
        <v>0</v>
      </c>
      <c r="R1007" s="117">
        <v>0</v>
      </c>
      <c r="S1007" s="117">
        <v>0</v>
      </c>
      <c r="T1007" s="117">
        <v>0</v>
      </c>
      <c r="U1007" s="117">
        <v>0</v>
      </c>
      <c r="V1007" s="117">
        <v>0</v>
      </c>
      <c r="W1007" s="117">
        <v>0</v>
      </c>
      <c r="X1007" s="117">
        <v>0</v>
      </c>
      <c r="Y1007" s="117">
        <v>0</v>
      </c>
      <c r="Z1007" s="117">
        <v>0</v>
      </c>
      <c r="AA1007" s="117">
        <v>0</v>
      </c>
    </row>
    <row r="1008" spans="1:27" x14ac:dyDescent="0.25">
      <c r="A1008" s="117" t="s">
        <v>50</v>
      </c>
      <c r="B1008" s="117" t="s">
        <v>613</v>
      </c>
      <c r="C1008" s="117" t="s">
        <v>12</v>
      </c>
      <c r="D1008" s="117">
        <v>0</v>
      </c>
      <c r="E1008" s="117">
        <v>0</v>
      </c>
      <c r="F1008" s="117">
        <v>0</v>
      </c>
      <c r="G1008" s="117">
        <v>0</v>
      </c>
      <c r="H1008" s="117">
        <v>0</v>
      </c>
      <c r="I1008" s="117">
        <v>0</v>
      </c>
      <c r="J1008" s="117">
        <v>0</v>
      </c>
      <c r="K1008" s="117">
        <v>0</v>
      </c>
      <c r="L1008" s="117">
        <v>0</v>
      </c>
      <c r="M1008" s="117">
        <v>0</v>
      </c>
      <c r="N1008" s="117">
        <v>0</v>
      </c>
      <c r="O1008" s="117">
        <v>0</v>
      </c>
      <c r="P1008" s="117">
        <v>0</v>
      </c>
      <c r="Q1008" s="117">
        <v>0</v>
      </c>
      <c r="R1008" s="117">
        <v>0</v>
      </c>
      <c r="S1008" s="117">
        <v>0</v>
      </c>
      <c r="T1008" s="117">
        <v>0</v>
      </c>
      <c r="U1008" s="117">
        <v>0</v>
      </c>
      <c r="V1008" s="117">
        <v>0</v>
      </c>
      <c r="W1008" s="117">
        <v>0</v>
      </c>
      <c r="X1008" s="117">
        <v>0</v>
      </c>
      <c r="Y1008" s="117">
        <v>0</v>
      </c>
      <c r="Z1008" s="117">
        <v>0</v>
      </c>
      <c r="AA1008" s="117">
        <v>0</v>
      </c>
    </row>
    <row r="1009" spans="1:27" x14ac:dyDescent="0.25">
      <c r="A1009" s="117" t="s">
        <v>50</v>
      </c>
      <c r="B1009" s="117" t="s">
        <v>613</v>
      </c>
      <c r="C1009" s="117" t="s">
        <v>612</v>
      </c>
      <c r="D1009" s="117">
        <v>0</v>
      </c>
      <c r="E1009" s="117">
        <v>0</v>
      </c>
      <c r="F1009" s="117">
        <v>0</v>
      </c>
      <c r="G1009" s="117">
        <v>0</v>
      </c>
      <c r="H1009" s="117">
        <v>0</v>
      </c>
      <c r="I1009" s="117">
        <v>0</v>
      </c>
      <c r="J1009" s="117">
        <v>0</v>
      </c>
      <c r="K1009" s="117">
        <v>0</v>
      </c>
      <c r="L1009" s="117">
        <v>0</v>
      </c>
      <c r="M1009" s="117">
        <v>0</v>
      </c>
      <c r="N1009" s="117">
        <v>0</v>
      </c>
      <c r="O1009" s="117">
        <v>0</v>
      </c>
      <c r="P1009" s="117">
        <v>0</v>
      </c>
      <c r="Q1009" s="117">
        <v>0</v>
      </c>
      <c r="R1009" s="117">
        <v>0</v>
      </c>
      <c r="S1009" s="117">
        <v>0</v>
      </c>
      <c r="T1009" s="117">
        <v>0</v>
      </c>
      <c r="U1009" s="117">
        <v>0</v>
      </c>
      <c r="V1009" s="117">
        <v>0</v>
      </c>
      <c r="W1009" s="117">
        <v>0</v>
      </c>
      <c r="X1009" s="117">
        <v>0</v>
      </c>
      <c r="Y1009" s="117">
        <v>0</v>
      </c>
      <c r="Z1009" s="117">
        <v>0</v>
      </c>
      <c r="AA1009" s="117">
        <v>0</v>
      </c>
    </row>
    <row r="1010" spans="1:27" x14ac:dyDescent="0.25">
      <c r="A1010" s="117" t="s">
        <v>50</v>
      </c>
      <c r="B1010" s="117" t="s">
        <v>613</v>
      </c>
      <c r="C1010" s="117" t="s">
        <v>611</v>
      </c>
      <c r="D1010" s="117">
        <v>0</v>
      </c>
      <c r="E1010" s="117">
        <v>0</v>
      </c>
      <c r="F1010" s="117">
        <v>0</v>
      </c>
      <c r="G1010" s="117">
        <v>0</v>
      </c>
      <c r="H1010" s="117">
        <v>0</v>
      </c>
      <c r="I1010" s="117">
        <v>0</v>
      </c>
      <c r="J1010" s="117">
        <v>0</v>
      </c>
      <c r="K1010" s="117">
        <v>0</v>
      </c>
      <c r="L1010" s="117">
        <v>0</v>
      </c>
      <c r="M1010" s="117">
        <v>0</v>
      </c>
      <c r="N1010" s="117">
        <v>0</v>
      </c>
      <c r="O1010" s="117">
        <v>0</v>
      </c>
      <c r="P1010" s="117">
        <v>0</v>
      </c>
      <c r="Q1010" s="117">
        <v>0</v>
      </c>
      <c r="R1010" s="117">
        <v>0</v>
      </c>
      <c r="S1010" s="117">
        <v>0</v>
      </c>
      <c r="T1010" s="117">
        <v>0</v>
      </c>
      <c r="U1010" s="117">
        <v>0</v>
      </c>
      <c r="V1010" s="117">
        <v>0</v>
      </c>
      <c r="W1010" s="117">
        <v>0</v>
      </c>
      <c r="X1010" s="117">
        <v>0</v>
      </c>
      <c r="Y1010" s="117">
        <v>0</v>
      </c>
      <c r="Z1010" s="117">
        <v>0</v>
      </c>
      <c r="AA1010" s="117">
        <v>0</v>
      </c>
    </row>
    <row r="1011" spans="1:27" x14ac:dyDescent="0.25">
      <c r="A1011" s="117" t="s">
        <v>50</v>
      </c>
      <c r="B1011" s="117" t="s">
        <v>613</v>
      </c>
      <c r="C1011" s="117" t="s">
        <v>8</v>
      </c>
      <c r="D1011" s="117">
        <v>0</v>
      </c>
      <c r="E1011" s="117">
        <v>0</v>
      </c>
      <c r="F1011" s="117">
        <v>0</v>
      </c>
      <c r="G1011" s="117">
        <v>0</v>
      </c>
      <c r="H1011" s="117">
        <v>0</v>
      </c>
      <c r="I1011" s="117">
        <v>0</v>
      </c>
      <c r="J1011" s="117">
        <v>0</v>
      </c>
      <c r="K1011" s="117">
        <v>0</v>
      </c>
      <c r="L1011" s="117">
        <v>0</v>
      </c>
      <c r="M1011" s="117">
        <v>0</v>
      </c>
      <c r="N1011" s="117">
        <v>0</v>
      </c>
      <c r="O1011" s="117">
        <v>0</v>
      </c>
      <c r="P1011" s="117">
        <v>0</v>
      </c>
      <c r="Q1011" s="117">
        <v>0</v>
      </c>
      <c r="R1011" s="117">
        <v>0</v>
      </c>
      <c r="S1011" s="117">
        <v>0</v>
      </c>
      <c r="T1011" s="117">
        <v>0</v>
      </c>
      <c r="U1011" s="117">
        <v>0</v>
      </c>
      <c r="V1011" s="117">
        <v>0</v>
      </c>
      <c r="W1011" s="117">
        <v>0</v>
      </c>
      <c r="X1011" s="117">
        <v>0</v>
      </c>
      <c r="Y1011" s="117">
        <v>0</v>
      </c>
      <c r="Z1011" s="117">
        <v>0</v>
      </c>
      <c r="AA1011" s="117">
        <v>0</v>
      </c>
    </row>
    <row r="1012" spans="1:27" x14ac:dyDescent="0.25">
      <c r="A1012" s="117" t="s">
        <v>50</v>
      </c>
      <c r="B1012" s="117" t="s">
        <v>613</v>
      </c>
      <c r="C1012" s="117" t="s">
        <v>618</v>
      </c>
      <c r="D1012" s="117">
        <v>0</v>
      </c>
      <c r="E1012" s="117">
        <v>0</v>
      </c>
      <c r="F1012" s="117">
        <v>0</v>
      </c>
      <c r="G1012" s="117">
        <v>0</v>
      </c>
      <c r="H1012" s="117">
        <v>0</v>
      </c>
      <c r="I1012" s="117">
        <v>0</v>
      </c>
      <c r="J1012" s="117">
        <v>0</v>
      </c>
      <c r="K1012" s="117">
        <v>0</v>
      </c>
      <c r="L1012" s="117">
        <v>0</v>
      </c>
      <c r="M1012" s="117">
        <v>0</v>
      </c>
      <c r="N1012" s="117">
        <v>0</v>
      </c>
      <c r="O1012" s="117">
        <v>0</v>
      </c>
      <c r="P1012" s="117">
        <v>0</v>
      </c>
      <c r="Q1012" s="117">
        <v>0</v>
      </c>
      <c r="R1012" s="117">
        <v>0</v>
      </c>
      <c r="S1012" s="117">
        <v>0</v>
      </c>
      <c r="T1012" s="117">
        <v>0</v>
      </c>
      <c r="U1012" s="117">
        <v>0</v>
      </c>
      <c r="V1012" s="117">
        <v>0</v>
      </c>
      <c r="W1012" s="117">
        <v>0</v>
      </c>
      <c r="X1012" s="117">
        <v>0</v>
      </c>
      <c r="Y1012" s="117">
        <v>0</v>
      </c>
      <c r="Z1012" s="117">
        <v>0</v>
      </c>
      <c r="AA1012" s="117">
        <v>0</v>
      </c>
    </row>
    <row r="1013" spans="1:27" x14ac:dyDescent="0.25">
      <c r="A1013" s="117" t="s">
        <v>50</v>
      </c>
      <c r="B1013" s="117" t="s">
        <v>613</v>
      </c>
      <c r="C1013" s="117" t="s">
        <v>123</v>
      </c>
      <c r="D1013" s="117">
        <v>0</v>
      </c>
      <c r="E1013" s="117">
        <v>0</v>
      </c>
      <c r="F1013" s="117">
        <v>0</v>
      </c>
      <c r="G1013" s="117">
        <v>0</v>
      </c>
      <c r="H1013" s="117">
        <v>0</v>
      </c>
      <c r="I1013" s="117">
        <v>0</v>
      </c>
      <c r="J1013" s="117">
        <v>0</v>
      </c>
      <c r="K1013" s="117">
        <v>0</v>
      </c>
      <c r="L1013" s="117">
        <v>0</v>
      </c>
      <c r="M1013" s="117">
        <v>0</v>
      </c>
      <c r="N1013" s="117">
        <v>0</v>
      </c>
      <c r="O1013" s="117">
        <v>0</v>
      </c>
      <c r="P1013" s="117">
        <v>0</v>
      </c>
      <c r="Q1013" s="117">
        <v>0</v>
      </c>
      <c r="R1013" s="117">
        <v>0</v>
      </c>
      <c r="S1013" s="117">
        <v>0</v>
      </c>
      <c r="T1013" s="117">
        <v>0</v>
      </c>
      <c r="U1013" s="117">
        <v>0</v>
      </c>
      <c r="V1013" s="117">
        <v>0</v>
      </c>
      <c r="W1013" s="117">
        <v>0</v>
      </c>
      <c r="X1013" s="117">
        <v>0</v>
      </c>
      <c r="Y1013" s="117">
        <v>0</v>
      </c>
      <c r="Z1013" s="117">
        <v>0</v>
      </c>
      <c r="AA1013" s="117">
        <v>0</v>
      </c>
    </row>
    <row r="1014" spans="1:27" x14ac:dyDescent="0.25">
      <c r="A1014" s="117" t="s">
        <v>50</v>
      </c>
      <c r="B1014" s="117" t="s">
        <v>613</v>
      </c>
      <c r="C1014" s="117" t="s">
        <v>10</v>
      </c>
      <c r="D1014" s="117">
        <v>0</v>
      </c>
      <c r="E1014" s="117">
        <v>0</v>
      </c>
      <c r="F1014" s="117">
        <v>0</v>
      </c>
      <c r="G1014" s="117">
        <v>0</v>
      </c>
      <c r="H1014" s="117">
        <v>0</v>
      </c>
      <c r="I1014" s="117">
        <v>0</v>
      </c>
      <c r="J1014" s="117">
        <v>0</v>
      </c>
      <c r="K1014" s="117">
        <v>0</v>
      </c>
      <c r="L1014" s="117">
        <v>0</v>
      </c>
      <c r="M1014" s="117">
        <v>0</v>
      </c>
      <c r="N1014" s="117">
        <v>0</v>
      </c>
      <c r="O1014" s="117">
        <v>0</v>
      </c>
      <c r="P1014" s="117">
        <v>0</v>
      </c>
      <c r="Q1014" s="117">
        <v>0</v>
      </c>
      <c r="R1014" s="117">
        <v>0</v>
      </c>
      <c r="S1014" s="117">
        <v>0</v>
      </c>
      <c r="T1014" s="117">
        <v>0</v>
      </c>
      <c r="U1014" s="117">
        <v>0</v>
      </c>
      <c r="V1014" s="117">
        <v>0</v>
      </c>
      <c r="W1014" s="117">
        <v>0</v>
      </c>
      <c r="X1014" s="117">
        <v>0</v>
      </c>
      <c r="Y1014" s="117">
        <v>0</v>
      </c>
      <c r="Z1014" s="117">
        <v>0</v>
      </c>
      <c r="AA1014" s="117">
        <v>0</v>
      </c>
    </row>
    <row r="1015" spans="1:27" x14ac:dyDescent="0.25">
      <c r="A1015" s="117" t="s">
        <v>50</v>
      </c>
      <c r="B1015" s="117" t="s">
        <v>613</v>
      </c>
      <c r="C1015" s="117" t="s">
        <v>619</v>
      </c>
      <c r="D1015" s="117">
        <v>0</v>
      </c>
      <c r="E1015" s="117">
        <v>0</v>
      </c>
      <c r="F1015" s="117">
        <v>0</v>
      </c>
      <c r="G1015" s="117">
        <v>0</v>
      </c>
      <c r="H1015" s="117">
        <v>0</v>
      </c>
      <c r="I1015" s="117">
        <v>0</v>
      </c>
      <c r="J1015" s="117">
        <v>0</v>
      </c>
      <c r="K1015" s="117">
        <v>0</v>
      </c>
      <c r="L1015" s="117">
        <v>0</v>
      </c>
      <c r="M1015" s="117">
        <v>0</v>
      </c>
      <c r="N1015" s="117">
        <v>0</v>
      </c>
      <c r="O1015" s="117">
        <v>0</v>
      </c>
      <c r="P1015" s="117">
        <v>0</v>
      </c>
      <c r="Q1015" s="117">
        <v>0</v>
      </c>
      <c r="R1015" s="117">
        <v>0</v>
      </c>
      <c r="S1015" s="117">
        <v>0</v>
      </c>
      <c r="T1015" s="117">
        <v>0</v>
      </c>
      <c r="U1015" s="117">
        <v>0</v>
      </c>
      <c r="V1015" s="117">
        <v>0</v>
      </c>
      <c r="W1015" s="117">
        <v>0</v>
      </c>
      <c r="X1015" s="117">
        <v>0</v>
      </c>
      <c r="Y1015" s="117">
        <v>0</v>
      </c>
      <c r="Z1015" s="117">
        <v>0</v>
      </c>
      <c r="AA1015" s="117">
        <v>0</v>
      </c>
    </row>
    <row r="1016" spans="1:27" x14ac:dyDescent="0.25">
      <c r="A1016" s="117" t="s">
        <v>50</v>
      </c>
      <c r="B1016" s="117" t="s">
        <v>613</v>
      </c>
      <c r="C1016" s="117" t="s">
        <v>620</v>
      </c>
      <c r="D1016" s="117">
        <v>0</v>
      </c>
      <c r="E1016" s="117">
        <v>0</v>
      </c>
      <c r="F1016" s="117">
        <v>0</v>
      </c>
      <c r="G1016" s="117">
        <v>0</v>
      </c>
      <c r="H1016" s="117">
        <v>0</v>
      </c>
      <c r="I1016" s="117">
        <v>0</v>
      </c>
      <c r="J1016" s="117">
        <v>0</v>
      </c>
      <c r="K1016" s="117">
        <v>0</v>
      </c>
      <c r="L1016" s="117">
        <v>0</v>
      </c>
      <c r="M1016" s="117">
        <v>0</v>
      </c>
      <c r="N1016" s="117">
        <v>0</v>
      </c>
      <c r="O1016" s="117">
        <v>0</v>
      </c>
      <c r="P1016" s="117">
        <v>0</v>
      </c>
      <c r="Q1016" s="117">
        <v>0</v>
      </c>
      <c r="R1016" s="117">
        <v>0</v>
      </c>
      <c r="S1016" s="117">
        <v>0</v>
      </c>
      <c r="T1016" s="117">
        <v>0</v>
      </c>
      <c r="U1016" s="117">
        <v>0</v>
      </c>
      <c r="V1016" s="117">
        <v>0</v>
      </c>
      <c r="W1016" s="117">
        <v>0</v>
      </c>
      <c r="X1016" s="117">
        <v>0</v>
      </c>
      <c r="Y1016" s="117">
        <v>0</v>
      </c>
      <c r="Z1016" s="117">
        <v>0</v>
      </c>
      <c r="AA1016" s="117">
        <v>0</v>
      </c>
    </row>
    <row r="1017" spans="1:27" x14ac:dyDescent="0.25">
      <c r="A1017" s="117" t="s">
        <v>50</v>
      </c>
      <c r="B1017" s="117" t="s">
        <v>613</v>
      </c>
      <c r="C1017" s="117" t="s">
        <v>25</v>
      </c>
      <c r="D1017" s="117">
        <v>0</v>
      </c>
      <c r="E1017" s="117">
        <v>0</v>
      </c>
      <c r="F1017" s="117">
        <v>0</v>
      </c>
      <c r="G1017" s="117">
        <v>0</v>
      </c>
      <c r="H1017" s="117">
        <v>0</v>
      </c>
      <c r="I1017" s="117">
        <v>0</v>
      </c>
      <c r="J1017" s="117">
        <v>0</v>
      </c>
      <c r="K1017" s="117">
        <v>0</v>
      </c>
      <c r="L1017" s="117">
        <v>0</v>
      </c>
      <c r="M1017" s="117">
        <v>0</v>
      </c>
      <c r="N1017" s="117">
        <v>0</v>
      </c>
      <c r="O1017" s="117">
        <v>0</v>
      </c>
      <c r="P1017" s="117">
        <v>0</v>
      </c>
      <c r="Q1017" s="117">
        <v>0</v>
      </c>
      <c r="R1017" s="117">
        <v>0</v>
      </c>
      <c r="S1017" s="117">
        <v>0</v>
      </c>
      <c r="T1017" s="117">
        <v>0</v>
      </c>
      <c r="U1017" s="117">
        <v>0</v>
      </c>
      <c r="V1017" s="117">
        <v>0</v>
      </c>
      <c r="W1017" s="117">
        <v>0</v>
      </c>
      <c r="X1017" s="117">
        <v>0</v>
      </c>
      <c r="Y1017" s="117">
        <v>0</v>
      </c>
      <c r="Z1017" s="117">
        <v>0</v>
      </c>
      <c r="AA1017" s="117">
        <v>0</v>
      </c>
    </row>
    <row r="1018" spans="1:27" x14ac:dyDescent="0.25">
      <c r="A1018" s="117" t="s">
        <v>50</v>
      </c>
      <c r="B1018" s="117" t="s">
        <v>613</v>
      </c>
      <c r="C1018" s="117" t="s">
        <v>615</v>
      </c>
      <c r="D1018" s="117">
        <v>0</v>
      </c>
      <c r="E1018" s="117">
        <v>0</v>
      </c>
      <c r="F1018" s="117">
        <v>0</v>
      </c>
      <c r="G1018" s="117">
        <v>0</v>
      </c>
      <c r="H1018" s="117">
        <v>0</v>
      </c>
      <c r="I1018" s="117">
        <v>0</v>
      </c>
      <c r="J1018" s="117">
        <v>0</v>
      </c>
      <c r="K1018" s="117">
        <v>0</v>
      </c>
      <c r="L1018" s="117">
        <v>0</v>
      </c>
      <c r="M1018" s="117">
        <v>0</v>
      </c>
      <c r="N1018" s="117">
        <v>0</v>
      </c>
      <c r="O1018" s="117">
        <v>0</v>
      </c>
      <c r="P1018" s="117">
        <v>0</v>
      </c>
      <c r="Q1018" s="117">
        <v>0</v>
      </c>
      <c r="R1018" s="117">
        <v>0</v>
      </c>
      <c r="S1018" s="117">
        <v>0</v>
      </c>
      <c r="T1018" s="117">
        <v>0</v>
      </c>
      <c r="U1018" s="117">
        <v>0</v>
      </c>
      <c r="V1018" s="117">
        <v>0</v>
      </c>
      <c r="W1018" s="117">
        <v>0</v>
      </c>
      <c r="X1018" s="117">
        <v>0</v>
      </c>
      <c r="Y1018" s="117">
        <v>0</v>
      </c>
      <c r="Z1018" s="117">
        <v>0</v>
      </c>
      <c r="AA1018" s="117">
        <v>0</v>
      </c>
    </row>
    <row r="1019" spans="1:27" x14ac:dyDescent="0.25">
      <c r="A1019" s="117" t="s">
        <v>50</v>
      </c>
      <c r="B1019" s="117" t="s">
        <v>8</v>
      </c>
      <c r="C1019" s="117" t="s">
        <v>12</v>
      </c>
      <c r="D1019" s="117">
        <v>0</v>
      </c>
      <c r="E1019" s="117">
        <v>0</v>
      </c>
      <c r="F1019" s="117">
        <v>0</v>
      </c>
      <c r="G1019" s="117">
        <v>0</v>
      </c>
      <c r="H1019" s="117">
        <v>0</v>
      </c>
      <c r="I1019" s="117">
        <v>0</v>
      </c>
      <c r="J1019" s="117">
        <v>0</v>
      </c>
      <c r="K1019" s="117">
        <v>0</v>
      </c>
      <c r="L1019" s="117">
        <v>0</v>
      </c>
      <c r="M1019" s="117">
        <v>0</v>
      </c>
      <c r="N1019" s="117">
        <v>0</v>
      </c>
      <c r="O1019" s="117">
        <v>0</v>
      </c>
      <c r="P1019" s="117">
        <v>0</v>
      </c>
      <c r="Q1019" s="117">
        <v>0</v>
      </c>
      <c r="R1019" s="117">
        <v>0</v>
      </c>
      <c r="S1019" s="117">
        <v>0</v>
      </c>
      <c r="T1019" s="117">
        <v>0</v>
      </c>
      <c r="U1019" s="117">
        <v>0</v>
      </c>
      <c r="V1019" s="117">
        <v>0</v>
      </c>
      <c r="W1019" s="117">
        <v>0</v>
      </c>
      <c r="X1019" s="117">
        <v>0</v>
      </c>
      <c r="Y1019" s="117">
        <v>0</v>
      </c>
      <c r="Z1019" s="117">
        <v>0</v>
      </c>
      <c r="AA1019" s="117">
        <v>0</v>
      </c>
    </row>
    <row r="1020" spans="1:27" x14ac:dyDescent="0.25">
      <c r="A1020" s="117" t="s">
        <v>50</v>
      </c>
      <c r="B1020" s="117" t="s">
        <v>8</v>
      </c>
      <c r="C1020" s="117" t="s">
        <v>612</v>
      </c>
      <c r="D1020" s="117">
        <v>0</v>
      </c>
      <c r="E1020" s="117">
        <v>0</v>
      </c>
      <c r="F1020" s="117">
        <v>0</v>
      </c>
      <c r="G1020" s="117">
        <v>0</v>
      </c>
      <c r="H1020" s="117">
        <v>0</v>
      </c>
      <c r="I1020" s="117">
        <v>0</v>
      </c>
      <c r="J1020" s="117">
        <v>0</v>
      </c>
      <c r="K1020" s="117">
        <v>0</v>
      </c>
      <c r="L1020" s="117">
        <v>0</v>
      </c>
      <c r="M1020" s="117">
        <v>0</v>
      </c>
      <c r="N1020" s="117">
        <v>0</v>
      </c>
      <c r="O1020" s="117">
        <v>0</v>
      </c>
      <c r="P1020" s="117">
        <v>0</v>
      </c>
      <c r="Q1020" s="117">
        <v>0</v>
      </c>
      <c r="R1020" s="117">
        <v>0</v>
      </c>
      <c r="S1020" s="117">
        <v>0</v>
      </c>
      <c r="T1020" s="117">
        <v>0</v>
      </c>
      <c r="U1020" s="117">
        <v>0</v>
      </c>
      <c r="V1020" s="117">
        <v>0</v>
      </c>
      <c r="W1020" s="117">
        <v>0</v>
      </c>
      <c r="X1020" s="117">
        <v>0</v>
      </c>
      <c r="Y1020" s="117">
        <v>0</v>
      </c>
      <c r="Z1020" s="117">
        <v>0</v>
      </c>
      <c r="AA1020" s="117">
        <v>0</v>
      </c>
    </row>
    <row r="1021" spans="1:27" x14ac:dyDescent="0.25">
      <c r="A1021" s="117" t="s">
        <v>50</v>
      </c>
      <c r="B1021" s="117" t="s">
        <v>8</v>
      </c>
      <c r="C1021" s="117" t="s">
        <v>611</v>
      </c>
      <c r="D1021" s="117">
        <v>0</v>
      </c>
      <c r="E1021" s="117">
        <v>0</v>
      </c>
      <c r="F1021" s="117">
        <v>0</v>
      </c>
      <c r="G1021" s="117">
        <v>0</v>
      </c>
      <c r="H1021" s="117">
        <v>0</v>
      </c>
      <c r="I1021" s="117">
        <v>0</v>
      </c>
      <c r="J1021" s="117">
        <v>0</v>
      </c>
      <c r="K1021" s="117">
        <v>0</v>
      </c>
      <c r="L1021" s="117">
        <v>0</v>
      </c>
      <c r="M1021" s="117">
        <v>0</v>
      </c>
      <c r="N1021" s="117">
        <v>0</v>
      </c>
      <c r="O1021" s="117">
        <v>0</v>
      </c>
      <c r="P1021" s="117">
        <v>0</v>
      </c>
      <c r="Q1021" s="117">
        <v>0</v>
      </c>
      <c r="R1021" s="117">
        <v>0</v>
      </c>
      <c r="S1021" s="117">
        <v>0</v>
      </c>
      <c r="T1021" s="117">
        <v>0</v>
      </c>
      <c r="U1021" s="117">
        <v>0</v>
      </c>
      <c r="V1021" s="117">
        <v>0</v>
      </c>
      <c r="W1021" s="117">
        <v>0</v>
      </c>
      <c r="X1021" s="117">
        <v>0</v>
      </c>
      <c r="Y1021" s="117">
        <v>0</v>
      </c>
      <c r="Z1021" s="117">
        <v>0</v>
      </c>
      <c r="AA1021" s="117">
        <v>0</v>
      </c>
    </row>
    <row r="1022" spans="1:27" x14ac:dyDescent="0.25">
      <c r="A1022" s="117" t="s">
        <v>50</v>
      </c>
      <c r="B1022" s="117" t="s">
        <v>8</v>
      </c>
      <c r="C1022" s="117" t="s">
        <v>8</v>
      </c>
      <c r="D1022" s="117">
        <v>0</v>
      </c>
      <c r="E1022" s="117">
        <v>0</v>
      </c>
      <c r="F1022" s="117">
        <v>0</v>
      </c>
      <c r="G1022" s="117">
        <v>0</v>
      </c>
      <c r="H1022" s="117">
        <v>0</v>
      </c>
      <c r="I1022" s="117">
        <v>0</v>
      </c>
      <c r="J1022" s="117">
        <v>0</v>
      </c>
      <c r="K1022" s="117">
        <v>0</v>
      </c>
      <c r="L1022" s="117">
        <v>0</v>
      </c>
      <c r="M1022" s="117">
        <v>0</v>
      </c>
      <c r="N1022" s="117">
        <v>0</v>
      </c>
      <c r="O1022" s="117">
        <v>0</v>
      </c>
      <c r="P1022" s="117">
        <v>0</v>
      </c>
      <c r="Q1022" s="117">
        <v>0</v>
      </c>
      <c r="R1022" s="117">
        <v>0</v>
      </c>
      <c r="S1022" s="117">
        <v>0</v>
      </c>
      <c r="T1022" s="117">
        <v>0</v>
      </c>
      <c r="U1022" s="117">
        <v>0</v>
      </c>
      <c r="V1022" s="117">
        <v>0</v>
      </c>
      <c r="W1022" s="117">
        <v>0</v>
      </c>
      <c r="X1022" s="117">
        <v>0</v>
      </c>
      <c r="Y1022" s="117">
        <v>0</v>
      </c>
      <c r="Z1022" s="117">
        <v>0</v>
      </c>
      <c r="AA1022" s="117">
        <v>0</v>
      </c>
    </row>
    <row r="1023" spans="1:27" x14ac:dyDescent="0.25">
      <c r="A1023" s="117" t="s">
        <v>50</v>
      </c>
      <c r="B1023" s="117" t="s">
        <v>8</v>
      </c>
      <c r="C1023" s="117" t="s">
        <v>618</v>
      </c>
      <c r="D1023" s="117">
        <v>0</v>
      </c>
      <c r="E1023" s="117">
        <v>0</v>
      </c>
      <c r="F1023" s="117">
        <v>0</v>
      </c>
      <c r="G1023" s="117">
        <v>0</v>
      </c>
      <c r="H1023" s="117">
        <v>0</v>
      </c>
      <c r="I1023" s="117">
        <v>0</v>
      </c>
      <c r="J1023" s="117">
        <v>0</v>
      </c>
      <c r="K1023" s="117">
        <v>0</v>
      </c>
      <c r="L1023" s="117">
        <v>0</v>
      </c>
      <c r="M1023" s="117">
        <v>0</v>
      </c>
      <c r="N1023" s="117">
        <v>0</v>
      </c>
      <c r="O1023" s="117">
        <v>0</v>
      </c>
      <c r="P1023" s="117">
        <v>0</v>
      </c>
      <c r="Q1023" s="117">
        <v>0</v>
      </c>
      <c r="R1023" s="117">
        <v>0</v>
      </c>
      <c r="S1023" s="117">
        <v>0</v>
      </c>
      <c r="T1023" s="117">
        <v>0</v>
      </c>
      <c r="U1023" s="117">
        <v>0</v>
      </c>
      <c r="V1023" s="117">
        <v>0</v>
      </c>
      <c r="W1023" s="117">
        <v>0</v>
      </c>
      <c r="X1023" s="117">
        <v>0</v>
      </c>
      <c r="Y1023" s="117">
        <v>0</v>
      </c>
      <c r="Z1023" s="117">
        <v>0</v>
      </c>
      <c r="AA1023" s="117">
        <v>0</v>
      </c>
    </row>
    <row r="1024" spans="1:27" x14ac:dyDescent="0.25">
      <c r="A1024" s="117" t="s">
        <v>50</v>
      </c>
      <c r="B1024" s="117" t="s">
        <v>8</v>
      </c>
      <c r="C1024" s="117" t="s">
        <v>123</v>
      </c>
      <c r="D1024" s="117">
        <v>0</v>
      </c>
      <c r="E1024" s="117">
        <v>0</v>
      </c>
      <c r="F1024" s="117">
        <v>0</v>
      </c>
      <c r="G1024" s="117">
        <v>0</v>
      </c>
      <c r="H1024" s="117">
        <v>0</v>
      </c>
      <c r="I1024" s="117">
        <v>0</v>
      </c>
      <c r="J1024" s="117">
        <v>0</v>
      </c>
      <c r="K1024" s="117">
        <v>0</v>
      </c>
      <c r="L1024" s="117">
        <v>0</v>
      </c>
      <c r="M1024" s="117">
        <v>0</v>
      </c>
      <c r="N1024" s="117">
        <v>0</v>
      </c>
      <c r="O1024" s="117">
        <v>0</v>
      </c>
      <c r="P1024" s="117">
        <v>0</v>
      </c>
      <c r="Q1024" s="117">
        <v>0</v>
      </c>
      <c r="R1024" s="117">
        <v>0</v>
      </c>
      <c r="S1024" s="117">
        <v>0</v>
      </c>
      <c r="T1024" s="117">
        <v>0</v>
      </c>
      <c r="U1024" s="117">
        <v>0</v>
      </c>
      <c r="V1024" s="117">
        <v>0</v>
      </c>
      <c r="W1024" s="117">
        <v>0</v>
      </c>
      <c r="X1024" s="117">
        <v>0</v>
      </c>
      <c r="Y1024" s="117">
        <v>0</v>
      </c>
      <c r="Z1024" s="117">
        <v>0</v>
      </c>
      <c r="AA1024" s="117">
        <v>0</v>
      </c>
    </row>
    <row r="1025" spans="1:27" x14ac:dyDescent="0.25">
      <c r="A1025" s="117" t="s">
        <v>50</v>
      </c>
      <c r="B1025" s="117" t="s">
        <v>8</v>
      </c>
      <c r="C1025" s="117" t="s">
        <v>10</v>
      </c>
      <c r="D1025" s="117">
        <v>0</v>
      </c>
      <c r="E1025" s="117">
        <v>0</v>
      </c>
      <c r="F1025" s="117">
        <v>0</v>
      </c>
      <c r="G1025" s="117">
        <v>0</v>
      </c>
      <c r="H1025" s="117">
        <v>0</v>
      </c>
      <c r="I1025" s="117">
        <v>0</v>
      </c>
      <c r="J1025" s="117">
        <v>0</v>
      </c>
      <c r="K1025" s="117">
        <v>0</v>
      </c>
      <c r="L1025" s="117">
        <v>0</v>
      </c>
      <c r="M1025" s="117">
        <v>0</v>
      </c>
      <c r="N1025" s="117">
        <v>0</v>
      </c>
      <c r="O1025" s="117">
        <v>0</v>
      </c>
      <c r="P1025" s="117">
        <v>0</v>
      </c>
      <c r="Q1025" s="117">
        <v>0</v>
      </c>
      <c r="R1025" s="117">
        <v>0</v>
      </c>
      <c r="S1025" s="117">
        <v>0</v>
      </c>
      <c r="T1025" s="117">
        <v>0</v>
      </c>
      <c r="U1025" s="117">
        <v>0</v>
      </c>
      <c r="V1025" s="117">
        <v>0</v>
      </c>
      <c r="W1025" s="117">
        <v>0</v>
      </c>
      <c r="X1025" s="117">
        <v>0</v>
      </c>
      <c r="Y1025" s="117">
        <v>0</v>
      </c>
      <c r="Z1025" s="117">
        <v>0</v>
      </c>
      <c r="AA1025" s="117">
        <v>0</v>
      </c>
    </row>
    <row r="1026" spans="1:27" x14ac:dyDescent="0.25">
      <c r="A1026" s="117" t="s">
        <v>50</v>
      </c>
      <c r="B1026" s="117" t="s">
        <v>8</v>
      </c>
      <c r="C1026" s="117" t="s">
        <v>619</v>
      </c>
      <c r="D1026" s="117">
        <v>0</v>
      </c>
      <c r="E1026" s="117">
        <v>0</v>
      </c>
      <c r="F1026" s="117">
        <v>0</v>
      </c>
      <c r="G1026" s="117">
        <v>0</v>
      </c>
      <c r="H1026" s="117">
        <v>0</v>
      </c>
      <c r="I1026" s="117">
        <v>0</v>
      </c>
      <c r="J1026" s="117">
        <v>0</v>
      </c>
      <c r="K1026" s="117">
        <v>0</v>
      </c>
      <c r="L1026" s="117">
        <v>0</v>
      </c>
      <c r="M1026" s="117">
        <v>0</v>
      </c>
      <c r="N1026" s="117">
        <v>0</v>
      </c>
      <c r="O1026" s="117">
        <v>0</v>
      </c>
      <c r="P1026" s="117">
        <v>0</v>
      </c>
      <c r="Q1026" s="117">
        <v>0</v>
      </c>
      <c r="R1026" s="117">
        <v>0</v>
      </c>
      <c r="S1026" s="117">
        <v>0</v>
      </c>
      <c r="T1026" s="117">
        <v>0</v>
      </c>
      <c r="U1026" s="117">
        <v>0</v>
      </c>
      <c r="V1026" s="117">
        <v>0</v>
      </c>
      <c r="W1026" s="117">
        <v>0</v>
      </c>
      <c r="X1026" s="117">
        <v>0</v>
      </c>
      <c r="Y1026" s="117">
        <v>0</v>
      </c>
      <c r="Z1026" s="117">
        <v>0</v>
      </c>
      <c r="AA1026" s="117">
        <v>0</v>
      </c>
    </row>
    <row r="1027" spans="1:27" x14ac:dyDescent="0.25">
      <c r="A1027" s="117" t="s">
        <v>50</v>
      </c>
      <c r="B1027" s="117" t="s">
        <v>8</v>
      </c>
      <c r="C1027" s="117" t="s">
        <v>620</v>
      </c>
      <c r="D1027" s="117">
        <v>0</v>
      </c>
      <c r="E1027" s="117">
        <v>0</v>
      </c>
      <c r="F1027" s="117">
        <v>0</v>
      </c>
      <c r="G1027" s="117">
        <v>0</v>
      </c>
      <c r="H1027" s="117">
        <v>0</v>
      </c>
      <c r="I1027" s="117">
        <v>0</v>
      </c>
      <c r="J1027" s="117">
        <v>0</v>
      </c>
      <c r="K1027" s="117">
        <v>0</v>
      </c>
      <c r="L1027" s="117">
        <v>0</v>
      </c>
      <c r="M1027" s="117">
        <v>0</v>
      </c>
      <c r="N1027" s="117">
        <v>0</v>
      </c>
      <c r="O1027" s="117">
        <v>0</v>
      </c>
      <c r="P1027" s="117">
        <v>0</v>
      </c>
      <c r="Q1027" s="117">
        <v>0</v>
      </c>
      <c r="R1027" s="117">
        <v>0</v>
      </c>
      <c r="S1027" s="117">
        <v>0</v>
      </c>
      <c r="T1027" s="117">
        <v>0</v>
      </c>
      <c r="U1027" s="117">
        <v>0</v>
      </c>
      <c r="V1027" s="117">
        <v>0</v>
      </c>
      <c r="W1027" s="117">
        <v>0</v>
      </c>
      <c r="X1027" s="117">
        <v>0</v>
      </c>
      <c r="Y1027" s="117">
        <v>0</v>
      </c>
      <c r="Z1027" s="117">
        <v>0</v>
      </c>
      <c r="AA1027" s="117">
        <v>0</v>
      </c>
    </row>
    <row r="1028" spans="1:27" x14ac:dyDescent="0.25">
      <c r="A1028" s="117" t="s">
        <v>50</v>
      </c>
      <c r="B1028" s="117" t="s">
        <v>8</v>
      </c>
      <c r="C1028" s="117" t="s">
        <v>25</v>
      </c>
      <c r="D1028" s="117">
        <v>0</v>
      </c>
      <c r="E1028" s="117">
        <v>0</v>
      </c>
      <c r="F1028" s="117">
        <v>0</v>
      </c>
      <c r="G1028" s="117">
        <v>0</v>
      </c>
      <c r="H1028" s="117">
        <v>0</v>
      </c>
      <c r="I1028" s="117">
        <v>0</v>
      </c>
      <c r="J1028" s="117">
        <v>0</v>
      </c>
      <c r="K1028" s="117">
        <v>0</v>
      </c>
      <c r="L1028" s="117">
        <v>0</v>
      </c>
      <c r="M1028" s="117">
        <v>0</v>
      </c>
      <c r="N1028" s="117">
        <v>0</v>
      </c>
      <c r="O1028" s="117">
        <v>0</v>
      </c>
      <c r="P1028" s="117">
        <v>0</v>
      </c>
      <c r="Q1028" s="117">
        <v>0</v>
      </c>
      <c r="R1028" s="117">
        <v>0</v>
      </c>
      <c r="S1028" s="117">
        <v>0</v>
      </c>
      <c r="T1028" s="117">
        <v>0</v>
      </c>
      <c r="U1028" s="117">
        <v>0</v>
      </c>
      <c r="V1028" s="117">
        <v>0</v>
      </c>
      <c r="W1028" s="117">
        <v>0</v>
      </c>
      <c r="X1028" s="117">
        <v>0</v>
      </c>
      <c r="Y1028" s="117">
        <v>0</v>
      </c>
      <c r="Z1028" s="117">
        <v>0</v>
      </c>
      <c r="AA1028" s="117">
        <v>0</v>
      </c>
    </row>
    <row r="1029" spans="1:27" x14ac:dyDescent="0.25">
      <c r="A1029" s="117" t="s">
        <v>50</v>
      </c>
      <c r="B1029" s="117" t="s">
        <v>8</v>
      </c>
      <c r="C1029" s="117" t="s">
        <v>615</v>
      </c>
      <c r="D1029" s="117">
        <v>0</v>
      </c>
      <c r="E1029" s="117">
        <v>0</v>
      </c>
      <c r="F1029" s="117">
        <v>0</v>
      </c>
      <c r="G1029" s="117">
        <v>0</v>
      </c>
      <c r="H1029" s="117">
        <v>0</v>
      </c>
      <c r="I1029" s="117">
        <v>0</v>
      </c>
      <c r="J1029" s="117">
        <v>0</v>
      </c>
      <c r="K1029" s="117">
        <v>0</v>
      </c>
      <c r="L1029" s="117">
        <v>0</v>
      </c>
      <c r="M1029" s="117">
        <v>0</v>
      </c>
      <c r="N1029" s="117">
        <v>0</v>
      </c>
      <c r="O1029" s="117">
        <v>0</v>
      </c>
      <c r="P1029" s="117">
        <v>0</v>
      </c>
      <c r="Q1029" s="117">
        <v>0</v>
      </c>
      <c r="R1029" s="117">
        <v>0</v>
      </c>
      <c r="S1029" s="117">
        <v>0</v>
      </c>
      <c r="T1029" s="117">
        <v>0</v>
      </c>
      <c r="U1029" s="117">
        <v>0</v>
      </c>
      <c r="V1029" s="117">
        <v>0</v>
      </c>
      <c r="W1029" s="117">
        <v>0</v>
      </c>
      <c r="X1029" s="117">
        <v>0</v>
      </c>
      <c r="Y1029" s="117">
        <v>0</v>
      </c>
      <c r="Z1029" s="117">
        <v>0</v>
      </c>
      <c r="AA1029" s="117">
        <v>0</v>
      </c>
    </row>
    <row r="1030" spans="1:27" x14ac:dyDescent="0.25">
      <c r="A1030" s="117" t="s">
        <v>50</v>
      </c>
      <c r="B1030" s="117" t="s">
        <v>612</v>
      </c>
      <c r="C1030" s="117" t="s">
        <v>12</v>
      </c>
      <c r="D1030" s="117">
        <v>0</v>
      </c>
      <c r="E1030" s="117">
        <v>0</v>
      </c>
      <c r="F1030" s="117">
        <v>0</v>
      </c>
      <c r="G1030" s="117">
        <v>0</v>
      </c>
      <c r="H1030" s="117">
        <v>0</v>
      </c>
      <c r="I1030" s="117">
        <v>0</v>
      </c>
      <c r="J1030" s="117">
        <v>0</v>
      </c>
      <c r="K1030" s="117">
        <v>0</v>
      </c>
      <c r="L1030" s="117">
        <v>0</v>
      </c>
      <c r="M1030" s="117">
        <v>0</v>
      </c>
      <c r="N1030" s="117">
        <v>0</v>
      </c>
      <c r="O1030" s="117">
        <v>0</v>
      </c>
      <c r="P1030" s="117">
        <v>0</v>
      </c>
      <c r="Q1030" s="117">
        <v>0</v>
      </c>
      <c r="R1030" s="117">
        <v>0</v>
      </c>
      <c r="S1030" s="117">
        <v>0</v>
      </c>
      <c r="T1030" s="117">
        <v>0</v>
      </c>
      <c r="U1030" s="117">
        <v>0</v>
      </c>
      <c r="V1030" s="117">
        <v>0</v>
      </c>
      <c r="W1030" s="117">
        <v>0</v>
      </c>
      <c r="X1030" s="117">
        <v>0</v>
      </c>
      <c r="Y1030" s="117">
        <v>0</v>
      </c>
      <c r="Z1030" s="117">
        <v>0</v>
      </c>
      <c r="AA1030" s="117">
        <v>0</v>
      </c>
    </row>
    <row r="1031" spans="1:27" x14ac:dyDescent="0.25">
      <c r="A1031" s="117" t="s">
        <v>50</v>
      </c>
      <c r="B1031" s="117" t="s">
        <v>612</v>
      </c>
      <c r="C1031" s="117" t="s">
        <v>612</v>
      </c>
      <c r="D1031" s="117">
        <v>0</v>
      </c>
      <c r="E1031" s="117">
        <v>0</v>
      </c>
      <c r="F1031" s="117">
        <v>0</v>
      </c>
      <c r="G1031" s="117">
        <v>0</v>
      </c>
      <c r="H1031" s="117">
        <v>0</v>
      </c>
      <c r="I1031" s="117">
        <v>0</v>
      </c>
      <c r="J1031" s="117">
        <v>0</v>
      </c>
      <c r="K1031" s="117">
        <v>0</v>
      </c>
      <c r="L1031" s="117">
        <v>0</v>
      </c>
      <c r="M1031" s="117">
        <v>0</v>
      </c>
      <c r="N1031" s="117">
        <v>0</v>
      </c>
      <c r="O1031" s="117">
        <v>0</v>
      </c>
      <c r="P1031" s="117">
        <v>0</v>
      </c>
      <c r="Q1031" s="117">
        <v>0</v>
      </c>
      <c r="R1031" s="117">
        <v>0</v>
      </c>
      <c r="S1031" s="117">
        <v>0</v>
      </c>
      <c r="T1031" s="117">
        <v>0</v>
      </c>
      <c r="U1031" s="117">
        <v>0</v>
      </c>
      <c r="V1031" s="117">
        <v>0</v>
      </c>
      <c r="W1031" s="117">
        <v>0</v>
      </c>
      <c r="X1031" s="117">
        <v>0</v>
      </c>
      <c r="Y1031" s="117">
        <v>0</v>
      </c>
      <c r="Z1031" s="117">
        <v>0</v>
      </c>
      <c r="AA1031" s="117">
        <v>0</v>
      </c>
    </row>
    <row r="1032" spans="1:27" x14ac:dyDescent="0.25">
      <c r="A1032" s="117" t="s">
        <v>50</v>
      </c>
      <c r="B1032" s="117" t="s">
        <v>612</v>
      </c>
      <c r="C1032" s="117" t="s">
        <v>611</v>
      </c>
      <c r="D1032" s="117">
        <v>0</v>
      </c>
      <c r="E1032" s="117">
        <v>0</v>
      </c>
      <c r="F1032" s="117">
        <v>0</v>
      </c>
      <c r="G1032" s="117">
        <v>0</v>
      </c>
      <c r="H1032" s="117">
        <v>0</v>
      </c>
      <c r="I1032" s="117">
        <v>0</v>
      </c>
      <c r="J1032" s="117">
        <v>0</v>
      </c>
      <c r="K1032" s="117">
        <v>0</v>
      </c>
      <c r="L1032" s="117">
        <v>0</v>
      </c>
      <c r="M1032" s="117">
        <v>0</v>
      </c>
      <c r="N1032" s="117">
        <v>0</v>
      </c>
      <c r="O1032" s="117">
        <v>0</v>
      </c>
      <c r="P1032" s="117">
        <v>0</v>
      </c>
      <c r="Q1032" s="117">
        <v>0</v>
      </c>
      <c r="R1032" s="117">
        <v>0</v>
      </c>
      <c r="S1032" s="117">
        <v>0</v>
      </c>
      <c r="T1032" s="117">
        <v>0</v>
      </c>
      <c r="U1032" s="117">
        <v>0</v>
      </c>
      <c r="V1032" s="117">
        <v>0</v>
      </c>
      <c r="W1032" s="117">
        <v>0</v>
      </c>
      <c r="X1032" s="117">
        <v>0</v>
      </c>
      <c r="Y1032" s="117">
        <v>0</v>
      </c>
      <c r="Z1032" s="117">
        <v>0</v>
      </c>
      <c r="AA1032" s="117">
        <v>0</v>
      </c>
    </row>
    <row r="1033" spans="1:27" x14ac:dyDescent="0.25">
      <c r="A1033" s="117" t="s">
        <v>50</v>
      </c>
      <c r="B1033" s="117" t="s">
        <v>612</v>
      </c>
      <c r="C1033" s="117" t="s">
        <v>8</v>
      </c>
      <c r="D1033" s="117">
        <v>0</v>
      </c>
      <c r="E1033" s="117">
        <v>0</v>
      </c>
      <c r="F1033" s="117">
        <v>0</v>
      </c>
      <c r="G1033" s="117">
        <v>0</v>
      </c>
      <c r="H1033" s="117">
        <v>0</v>
      </c>
      <c r="I1033" s="117">
        <v>0</v>
      </c>
      <c r="J1033" s="117">
        <v>0</v>
      </c>
      <c r="K1033" s="117">
        <v>0</v>
      </c>
      <c r="L1033" s="117">
        <v>0</v>
      </c>
      <c r="M1033" s="117">
        <v>0</v>
      </c>
      <c r="N1033" s="117">
        <v>0</v>
      </c>
      <c r="O1033" s="117">
        <v>0</v>
      </c>
      <c r="P1033" s="117">
        <v>0</v>
      </c>
      <c r="Q1033" s="117">
        <v>0</v>
      </c>
      <c r="R1033" s="117">
        <v>0</v>
      </c>
      <c r="S1033" s="117">
        <v>0</v>
      </c>
      <c r="T1033" s="117">
        <v>0</v>
      </c>
      <c r="U1033" s="117">
        <v>0</v>
      </c>
      <c r="V1033" s="117">
        <v>0</v>
      </c>
      <c r="W1033" s="117">
        <v>0</v>
      </c>
      <c r="X1033" s="117">
        <v>0</v>
      </c>
      <c r="Y1033" s="117">
        <v>0</v>
      </c>
      <c r="Z1033" s="117">
        <v>0</v>
      </c>
      <c r="AA1033" s="117">
        <v>0</v>
      </c>
    </row>
    <row r="1034" spans="1:27" x14ac:dyDescent="0.25">
      <c r="A1034" s="117" t="s">
        <v>50</v>
      </c>
      <c r="B1034" s="117" t="s">
        <v>612</v>
      </c>
      <c r="C1034" s="117" t="s">
        <v>618</v>
      </c>
      <c r="D1034" s="117">
        <v>0</v>
      </c>
      <c r="E1034" s="117">
        <v>0</v>
      </c>
      <c r="F1034" s="117">
        <v>0</v>
      </c>
      <c r="G1034" s="117">
        <v>0</v>
      </c>
      <c r="H1034" s="117">
        <v>0</v>
      </c>
      <c r="I1034" s="117">
        <v>0</v>
      </c>
      <c r="J1034" s="117">
        <v>0</v>
      </c>
      <c r="K1034" s="117">
        <v>0</v>
      </c>
      <c r="L1034" s="117">
        <v>0</v>
      </c>
      <c r="M1034" s="117">
        <v>0</v>
      </c>
      <c r="N1034" s="117">
        <v>0</v>
      </c>
      <c r="O1034" s="117">
        <v>0</v>
      </c>
      <c r="P1034" s="117">
        <v>0</v>
      </c>
      <c r="Q1034" s="117">
        <v>0</v>
      </c>
      <c r="R1034" s="117">
        <v>0</v>
      </c>
      <c r="S1034" s="117">
        <v>0</v>
      </c>
      <c r="T1034" s="117">
        <v>0</v>
      </c>
      <c r="U1034" s="117">
        <v>0</v>
      </c>
      <c r="V1034" s="117">
        <v>0</v>
      </c>
      <c r="W1034" s="117">
        <v>0</v>
      </c>
      <c r="X1034" s="117">
        <v>0</v>
      </c>
      <c r="Y1034" s="117">
        <v>0</v>
      </c>
      <c r="Z1034" s="117">
        <v>0</v>
      </c>
      <c r="AA1034" s="117">
        <v>0</v>
      </c>
    </row>
    <row r="1035" spans="1:27" x14ac:dyDescent="0.25">
      <c r="A1035" s="117" t="s">
        <v>50</v>
      </c>
      <c r="B1035" s="117" t="s">
        <v>612</v>
      </c>
      <c r="C1035" s="117" t="s">
        <v>123</v>
      </c>
      <c r="D1035" s="117">
        <v>0</v>
      </c>
      <c r="E1035" s="117">
        <v>0</v>
      </c>
      <c r="F1035" s="117">
        <v>0</v>
      </c>
      <c r="G1035" s="117">
        <v>0</v>
      </c>
      <c r="H1035" s="117">
        <v>0</v>
      </c>
      <c r="I1035" s="117">
        <v>0</v>
      </c>
      <c r="J1035" s="117">
        <v>0</v>
      </c>
      <c r="K1035" s="117">
        <v>0</v>
      </c>
      <c r="L1035" s="117">
        <v>0</v>
      </c>
      <c r="M1035" s="117">
        <v>0</v>
      </c>
      <c r="N1035" s="117">
        <v>0</v>
      </c>
      <c r="O1035" s="117">
        <v>0</v>
      </c>
      <c r="P1035" s="117">
        <v>0</v>
      </c>
      <c r="Q1035" s="117">
        <v>0</v>
      </c>
      <c r="R1035" s="117">
        <v>0</v>
      </c>
      <c r="S1035" s="117">
        <v>0</v>
      </c>
      <c r="T1035" s="117">
        <v>0</v>
      </c>
      <c r="U1035" s="117">
        <v>0</v>
      </c>
      <c r="V1035" s="117">
        <v>0</v>
      </c>
      <c r="W1035" s="117">
        <v>0</v>
      </c>
      <c r="X1035" s="117">
        <v>0</v>
      </c>
      <c r="Y1035" s="117">
        <v>0</v>
      </c>
      <c r="Z1035" s="117">
        <v>0</v>
      </c>
      <c r="AA1035" s="117">
        <v>0</v>
      </c>
    </row>
    <row r="1036" spans="1:27" x14ac:dyDescent="0.25">
      <c r="A1036" s="117" t="s">
        <v>50</v>
      </c>
      <c r="B1036" s="117" t="s">
        <v>612</v>
      </c>
      <c r="C1036" s="117" t="s">
        <v>10</v>
      </c>
      <c r="D1036" s="117">
        <v>0</v>
      </c>
      <c r="E1036" s="117">
        <v>0</v>
      </c>
      <c r="F1036" s="117">
        <v>0</v>
      </c>
      <c r="G1036" s="117">
        <v>0</v>
      </c>
      <c r="H1036" s="117">
        <v>0</v>
      </c>
      <c r="I1036" s="117">
        <v>0</v>
      </c>
      <c r="J1036" s="117">
        <v>0</v>
      </c>
      <c r="K1036" s="117">
        <v>0</v>
      </c>
      <c r="L1036" s="117">
        <v>0</v>
      </c>
      <c r="M1036" s="117">
        <v>0</v>
      </c>
      <c r="N1036" s="117">
        <v>0</v>
      </c>
      <c r="O1036" s="117">
        <v>0</v>
      </c>
      <c r="P1036" s="117">
        <v>0</v>
      </c>
      <c r="Q1036" s="117">
        <v>0</v>
      </c>
      <c r="R1036" s="117">
        <v>0</v>
      </c>
      <c r="S1036" s="117">
        <v>0</v>
      </c>
      <c r="T1036" s="117">
        <v>0</v>
      </c>
      <c r="U1036" s="117">
        <v>0</v>
      </c>
      <c r="V1036" s="117">
        <v>0</v>
      </c>
      <c r="W1036" s="117">
        <v>0</v>
      </c>
      <c r="X1036" s="117">
        <v>0</v>
      </c>
      <c r="Y1036" s="117">
        <v>0</v>
      </c>
      <c r="Z1036" s="117">
        <v>0</v>
      </c>
      <c r="AA1036" s="117">
        <v>0</v>
      </c>
    </row>
    <row r="1037" spans="1:27" x14ac:dyDescent="0.25">
      <c r="A1037" s="117" t="s">
        <v>50</v>
      </c>
      <c r="B1037" s="117" t="s">
        <v>612</v>
      </c>
      <c r="C1037" s="117" t="s">
        <v>619</v>
      </c>
      <c r="D1037" s="117">
        <v>0</v>
      </c>
      <c r="E1037" s="117">
        <v>0</v>
      </c>
      <c r="F1037" s="117">
        <v>0</v>
      </c>
      <c r="G1037" s="117">
        <v>0</v>
      </c>
      <c r="H1037" s="117">
        <v>0</v>
      </c>
      <c r="I1037" s="117">
        <v>0</v>
      </c>
      <c r="J1037" s="117">
        <v>0</v>
      </c>
      <c r="K1037" s="117">
        <v>0</v>
      </c>
      <c r="L1037" s="117">
        <v>0</v>
      </c>
      <c r="M1037" s="117">
        <v>0</v>
      </c>
      <c r="N1037" s="117">
        <v>0</v>
      </c>
      <c r="O1037" s="117">
        <v>0</v>
      </c>
      <c r="P1037" s="117">
        <v>0</v>
      </c>
      <c r="Q1037" s="117">
        <v>0</v>
      </c>
      <c r="R1037" s="117">
        <v>0</v>
      </c>
      <c r="S1037" s="117">
        <v>0</v>
      </c>
      <c r="T1037" s="117">
        <v>0</v>
      </c>
      <c r="U1037" s="117">
        <v>0</v>
      </c>
      <c r="V1037" s="117">
        <v>0</v>
      </c>
      <c r="W1037" s="117">
        <v>0</v>
      </c>
      <c r="X1037" s="117">
        <v>0</v>
      </c>
      <c r="Y1037" s="117">
        <v>0</v>
      </c>
      <c r="Z1037" s="117">
        <v>0</v>
      </c>
      <c r="AA1037" s="117">
        <v>0</v>
      </c>
    </row>
    <row r="1038" spans="1:27" x14ac:dyDescent="0.25">
      <c r="A1038" s="117" t="s">
        <v>50</v>
      </c>
      <c r="B1038" s="117" t="s">
        <v>612</v>
      </c>
      <c r="C1038" s="117" t="s">
        <v>620</v>
      </c>
      <c r="D1038" s="117">
        <v>0</v>
      </c>
      <c r="E1038" s="117">
        <v>0</v>
      </c>
      <c r="F1038" s="117">
        <v>0</v>
      </c>
      <c r="G1038" s="117">
        <v>0</v>
      </c>
      <c r="H1038" s="117">
        <v>0</v>
      </c>
      <c r="I1038" s="117">
        <v>0</v>
      </c>
      <c r="J1038" s="117">
        <v>0</v>
      </c>
      <c r="K1038" s="117">
        <v>0</v>
      </c>
      <c r="L1038" s="117">
        <v>0</v>
      </c>
      <c r="M1038" s="117">
        <v>0</v>
      </c>
      <c r="N1038" s="117">
        <v>0</v>
      </c>
      <c r="O1038" s="117">
        <v>0</v>
      </c>
      <c r="P1038" s="117">
        <v>0</v>
      </c>
      <c r="Q1038" s="117">
        <v>0</v>
      </c>
      <c r="R1038" s="117">
        <v>0</v>
      </c>
      <c r="S1038" s="117">
        <v>0</v>
      </c>
      <c r="T1038" s="117">
        <v>0</v>
      </c>
      <c r="U1038" s="117">
        <v>0</v>
      </c>
      <c r="V1038" s="117">
        <v>0</v>
      </c>
      <c r="W1038" s="117">
        <v>0</v>
      </c>
      <c r="X1038" s="117">
        <v>0</v>
      </c>
      <c r="Y1038" s="117">
        <v>0</v>
      </c>
      <c r="Z1038" s="117">
        <v>0</v>
      </c>
      <c r="AA1038" s="117">
        <v>0</v>
      </c>
    </row>
    <row r="1039" spans="1:27" x14ac:dyDescent="0.25">
      <c r="A1039" s="117" t="s">
        <v>50</v>
      </c>
      <c r="B1039" s="117" t="s">
        <v>612</v>
      </c>
      <c r="C1039" s="117" t="s">
        <v>25</v>
      </c>
      <c r="D1039" s="117">
        <v>0</v>
      </c>
      <c r="E1039" s="117">
        <v>0</v>
      </c>
      <c r="F1039" s="117">
        <v>0</v>
      </c>
      <c r="G1039" s="117">
        <v>0</v>
      </c>
      <c r="H1039" s="117">
        <v>0</v>
      </c>
      <c r="I1039" s="117">
        <v>0</v>
      </c>
      <c r="J1039" s="117">
        <v>0</v>
      </c>
      <c r="K1039" s="117">
        <v>0</v>
      </c>
      <c r="L1039" s="117">
        <v>0</v>
      </c>
      <c r="M1039" s="117">
        <v>0</v>
      </c>
      <c r="N1039" s="117">
        <v>0</v>
      </c>
      <c r="O1039" s="117">
        <v>0</v>
      </c>
      <c r="P1039" s="117">
        <v>0</v>
      </c>
      <c r="Q1039" s="117">
        <v>0</v>
      </c>
      <c r="R1039" s="117">
        <v>0</v>
      </c>
      <c r="S1039" s="117">
        <v>0</v>
      </c>
      <c r="T1039" s="117">
        <v>0</v>
      </c>
      <c r="U1039" s="117">
        <v>0</v>
      </c>
      <c r="V1039" s="117">
        <v>0</v>
      </c>
      <c r="W1039" s="117">
        <v>0</v>
      </c>
      <c r="X1039" s="117">
        <v>0</v>
      </c>
      <c r="Y1039" s="117">
        <v>0</v>
      </c>
      <c r="Z1039" s="117">
        <v>0</v>
      </c>
      <c r="AA1039" s="117">
        <v>0</v>
      </c>
    </row>
    <row r="1040" spans="1:27" x14ac:dyDescent="0.25">
      <c r="A1040" s="117" t="s">
        <v>50</v>
      </c>
      <c r="B1040" s="117" t="s">
        <v>612</v>
      </c>
      <c r="C1040" s="117" t="s">
        <v>615</v>
      </c>
      <c r="D1040" s="117">
        <v>0</v>
      </c>
      <c r="E1040" s="117">
        <v>0</v>
      </c>
      <c r="F1040" s="117">
        <v>0</v>
      </c>
      <c r="G1040" s="117">
        <v>0</v>
      </c>
      <c r="H1040" s="117">
        <v>0</v>
      </c>
      <c r="I1040" s="117">
        <v>0</v>
      </c>
      <c r="J1040" s="117">
        <v>0</v>
      </c>
      <c r="K1040" s="117">
        <v>0</v>
      </c>
      <c r="L1040" s="117">
        <v>0</v>
      </c>
      <c r="M1040" s="117">
        <v>0</v>
      </c>
      <c r="N1040" s="117">
        <v>0</v>
      </c>
      <c r="O1040" s="117">
        <v>0</v>
      </c>
      <c r="P1040" s="117">
        <v>0</v>
      </c>
      <c r="Q1040" s="117">
        <v>0</v>
      </c>
      <c r="R1040" s="117">
        <v>0</v>
      </c>
      <c r="S1040" s="117">
        <v>0</v>
      </c>
      <c r="T1040" s="117">
        <v>0</v>
      </c>
      <c r="U1040" s="117">
        <v>0</v>
      </c>
      <c r="V1040" s="117">
        <v>0</v>
      </c>
      <c r="W1040" s="117">
        <v>0</v>
      </c>
      <c r="X1040" s="117">
        <v>0</v>
      </c>
      <c r="Y1040" s="117">
        <v>0</v>
      </c>
      <c r="Z1040" s="117">
        <v>0</v>
      </c>
      <c r="AA1040" s="117">
        <v>0</v>
      </c>
    </row>
    <row r="1041" spans="1:27" x14ac:dyDescent="0.25">
      <c r="A1041" s="117" t="s">
        <v>50</v>
      </c>
      <c r="B1041" s="117" t="s">
        <v>12</v>
      </c>
      <c r="C1041" s="117" t="s">
        <v>12</v>
      </c>
      <c r="D1041" s="117">
        <v>0</v>
      </c>
      <c r="E1041" s="117">
        <v>0</v>
      </c>
      <c r="F1041" s="117">
        <v>0</v>
      </c>
      <c r="G1041" s="117">
        <v>0</v>
      </c>
      <c r="H1041" s="117">
        <v>0</v>
      </c>
      <c r="I1041" s="117">
        <v>0</v>
      </c>
      <c r="J1041" s="117">
        <v>0</v>
      </c>
      <c r="K1041" s="117">
        <v>0</v>
      </c>
      <c r="L1041" s="117">
        <v>0</v>
      </c>
      <c r="M1041" s="117">
        <v>0</v>
      </c>
      <c r="N1041" s="117">
        <v>0</v>
      </c>
      <c r="O1041" s="117">
        <v>0</v>
      </c>
      <c r="P1041" s="117">
        <v>0</v>
      </c>
      <c r="Q1041" s="117">
        <v>0</v>
      </c>
      <c r="R1041" s="117">
        <v>0</v>
      </c>
      <c r="S1041" s="117">
        <v>0</v>
      </c>
      <c r="T1041" s="117">
        <v>0</v>
      </c>
      <c r="U1041" s="117">
        <v>0</v>
      </c>
      <c r="V1041" s="117">
        <v>0</v>
      </c>
      <c r="W1041" s="117">
        <v>0</v>
      </c>
      <c r="X1041" s="117">
        <v>0</v>
      </c>
      <c r="Y1041" s="117">
        <v>0</v>
      </c>
      <c r="Z1041" s="117">
        <v>0</v>
      </c>
      <c r="AA1041" s="117">
        <v>0</v>
      </c>
    </row>
    <row r="1042" spans="1:27" x14ac:dyDescent="0.25">
      <c r="A1042" s="117" t="s">
        <v>50</v>
      </c>
      <c r="B1042" s="117" t="s">
        <v>12</v>
      </c>
      <c r="C1042" s="117" t="s">
        <v>612</v>
      </c>
      <c r="D1042" s="117">
        <v>0</v>
      </c>
      <c r="E1042" s="117">
        <v>0</v>
      </c>
      <c r="F1042" s="117">
        <v>0</v>
      </c>
      <c r="G1042" s="117">
        <v>0</v>
      </c>
      <c r="H1042" s="117">
        <v>0</v>
      </c>
      <c r="I1042" s="117">
        <v>0</v>
      </c>
      <c r="J1042" s="117">
        <v>0</v>
      </c>
      <c r="K1042" s="117">
        <v>0</v>
      </c>
      <c r="L1042" s="117">
        <v>0</v>
      </c>
      <c r="M1042" s="117">
        <v>0</v>
      </c>
      <c r="N1042" s="117">
        <v>0</v>
      </c>
      <c r="O1042" s="117">
        <v>0</v>
      </c>
      <c r="P1042" s="117">
        <v>0</v>
      </c>
      <c r="Q1042" s="117">
        <v>0</v>
      </c>
      <c r="R1042" s="117">
        <v>0</v>
      </c>
      <c r="S1042" s="117">
        <v>0</v>
      </c>
      <c r="T1042" s="117">
        <v>0</v>
      </c>
      <c r="U1042" s="117">
        <v>0</v>
      </c>
      <c r="V1042" s="117">
        <v>0</v>
      </c>
      <c r="W1042" s="117">
        <v>0</v>
      </c>
      <c r="X1042" s="117">
        <v>0</v>
      </c>
      <c r="Y1042" s="117">
        <v>0</v>
      </c>
      <c r="Z1042" s="117">
        <v>0</v>
      </c>
      <c r="AA1042" s="117">
        <v>0</v>
      </c>
    </row>
    <row r="1043" spans="1:27" x14ac:dyDescent="0.25">
      <c r="A1043" s="117" t="s">
        <v>50</v>
      </c>
      <c r="B1043" s="117" t="s">
        <v>12</v>
      </c>
      <c r="C1043" s="117" t="s">
        <v>611</v>
      </c>
      <c r="D1043" s="117">
        <v>0</v>
      </c>
      <c r="E1043" s="117">
        <v>0</v>
      </c>
      <c r="F1043" s="117">
        <v>0</v>
      </c>
      <c r="G1043" s="117">
        <v>0</v>
      </c>
      <c r="H1043" s="117">
        <v>0</v>
      </c>
      <c r="I1043" s="117">
        <v>0</v>
      </c>
      <c r="J1043" s="117">
        <v>0</v>
      </c>
      <c r="K1043" s="117">
        <v>0</v>
      </c>
      <c r="L1043" s="117">
        <v>0</v>
      </c>
      <c r="M1043" s="117">
        <v>0</v>
      </c>
      <c r="N1043" s="117">
        <v>0</v>
      </c>
      <c r="O1043" s="117">
        <v>0</v>
      </c>
      <c r="P1043" s="117">
        <v>0</v>
      </c>
      <c r="Q1043" s="117">
        <v>0</v>
      </c>
      <c r="R1043" s="117">
        <v>0</v>
      </c>
      <c r="S1043" s="117">
        <v>0</v>
      </c>
      <c r="T1043" s="117">
        <v>0</v>
      </c>
      <c r="U1043" s="117">
        <v>0</v>
      </c>
      <c r="V1043" s="117">
        <v>0</v>
      </c>
      <c r="W1043" s="117">
        <v>0</v>
      </c>
      <c r="X1043" s="117">
        <v>0</v>
      </c>
      <c r="Y1043" s="117">
        <v>0</v>
      </c>
      <c r="Z1043" s="117">
        <v>0</v>
      </c>
      <c r="AA1043" s="117">
        <v>0</v>
      </c>
    </row>
    <row r="1044" spans="1:27" x14ac:dyDescent="0.25">
      <c r="A1044" s="117" t="s">
        <v>50</v>
      </c>
      <c r="B1044" s="117" t="s">
        <v>12</v>
      </c>
      <c r="C1044" s="117" t="s">
        <v>8</v>
      </c>
      <c r="D1044" s="117">
        <v>0</v>
      </c>
      <c r="E1044" s="117">
        <v>0</v>
      </c>
      <c r="F1044" s="117">
        <v>0</v>
      </c>
      <c r="G1044" s="117">
        <v>0</v>
      </c>
      <c r="H1044" s="117">
        <v>0</v>
      </c>
      <c r="I1044" s="117">
        <v>0</v>
      </c>
      <c r="J1044" s="117">
        <v>0</v>
      </c>
      <c r="K1044" s="117">
        <v>0</v>
      </c>
      <c r="L1044" s="117">
        <v>0</v>
      </c>
      <c r="M1044" s="117">
        <v>0</v>
      </c>
      <c r="N1044" s="117">
        <v>0</v>
      </c>
      <c r="O1044" s="117">
        <v>0</v>
      </c>
      <c r="P1044" s="117">
        <v>0</v>
      </c>
      <c r="Q1044" s="117">
        <v>0</v>
      </c>
      <c r="R1044" s="117">
        <v>0</v>
      </c>
      <c r="S1044" s="117">
        <v>0</v>
      </c>
      <c r="T1044" s="117">
        <v>0</v>
      </c>
      <c r="U1044" s="117">
        <v>0</v>
      </c>
      <c r="V1044" s="117">
        <v>0</v>
      </c>
      <c r="W1044" s="117">
        <v>0</v>
      </c>
      <c r="X1044" s="117">
        <v>0</v>
      </c>
      <c r="Y1044" s="117">
        <v>0</v>
      </c>
      <c r="Z1044" s="117">
        <v>0</v>
      </c>
      <c r="AA1044" s="117">
        <v>0</v>
      </c>
    </row>
    <row r="1045" spans="1:27" x14ac:dyDescent="0.25">
      <c r="A1045" s="117" t="s">
        <v>50</v>
      </c>
      <c r="B1045" s="117" t="s">
        <v>12</v>
      </c>
      <c r="C1045" s="117" t="s">
        <v>618</v>
      </c>
      <c r="D1045" s="117">
        <v>0</v>
      </c>
      <c r="E1045" s="117">
        <v>0</v>
      </c>
      <c r="F1045" s="117">
        <v>0</v>
      </c>
      <c r="G1045" s="117">
        <v>0</v>
      </c>
      <c r="H1045" s="117">
        <v>0</v>
      </c>
      <c r="I1045" s="117">
        <v>0</v>
      </c>
      <c r="J1045" s="117">
        <v>0</v>
      </c>
      <c r="K1045" s="117">
        <v>0</v>
      </c>
      <c r="L1045" s="117">
        <v>0</v>
      </c>
      <c r="M1045" s="117">
        <v>0</v>
      </c>
      <c r="N1045" s="117">
        <v>0</v>
      </c>
      <c r="O1045" s="117">
        <v>0</v>
      </c>
      <c r="P1045" s="117">
        <v>0</v>
      </c>
      <c r="Q1045" s="117">
        <v>0</v>
      </c>
      <c r="R1045" s="117">
        <v>0</v>
      </c>
      <c r="S1045" s="117">
        <v>0</v>
      </c>
      <c r="T1045" s="117">
        <v>0</v>
      </c>
      <c r="U1045" s="117">
        <v>0</v>
      </c>
      <c r="V1045" s="117">
        <v>0</v>
      </c>
      <c r="W1045" s="117">
        <v>0</v>
      </c>
      <c r="X1045" s="117">
        <v>0</v>
      </c>
      <c r="Y1045" s="117">
        <v>0</v>
      </c>
      <c r="Z1045" s="117">
        <v>0</v>
      </c>
      <c r="AA1045" s="117">
        <v>0</v>
      </c>
    </row>
    <row r="1046" spans="1:27" x14ac:dyDescent="0.25">
      <c r="A1046" s="117" t="s">
        <v>50</v>
      </c>
      <c r="B1046" s="117" t="s">
        <v>12</v>
      </c>
      <c r="C1046" s="117" t="s">
        <v>123</v>
      </c>
      <c r="D1046" s="117">
        <v>0</v>
      </c>
      <c r="E1046" s="117">
        <v>0</v>
      </c>
      <c r="F1046" s="117">
        <v>0</v>
      </c>
      <c r="G1046" s="117">
        <v>0</v>
      </c>
      <c r="H1046" s="117">
        <v>0</v>
      </c>
      <c r="I1046" s="117">
        <v>0</v>
      </c>
      <c r="J1046" s="117">
        <v>0</v>
      </c>
      <c r="K1046" s="117">
        <v>0</v>
      </c>
      <c r="L1046" s="117">
        <v>0</v>
      </c>
      <c r="M1046" s="117">
        <v>0</v>
      </c>
      <c r="N1046" s="117">
        <v>0</v>
      </c>
      <c r="O1046" s="117">
        <v>0</v>
      </c>
      <c r="P1046" s="117">
        <v>0</v>
      </c>
      <c r="Q1046" s="117">
        <v>0</v>
      </c>
      <c r="R1046" s="117">
        <v>0</v>
      </c>
      <c r="S1046" s="117">
        <v>0</v>
      </c>
      <c r="T1046" s="117">
        <v>0</v>
      </c>
      <c r="U1046" s="117">
        <v>0</v>
      </c>
      <c r="V1046" s="117">
        <v>0</v>
      </c>
      <c r="W1046" s="117">
        <v>0</v>
      </c>
      <c r="X1046" s="117">
        <v>0</v>
      </c>
      <c r="Y1046" s="117">
        <v>0</v>
      </c>
      <c r="Z1046" s="117">
        <v>0</v>
      </c>
      <c r="AA1046" s="117">
        <v>0</v>
      </c>
    </row>
    <row r="1047" spans="1:27" x14ac:dyDescent="0.25">
      <c r="A1047" s="117" t="s">
        <v>50</v>
      </c>
      <c r="B1047" s="117" t="s">
        <v>12</v>
      </c>
      <c r="C1047" s="117" t="s">
        <v>10</v>
      </c>
      <c r="D1047" s="117">
        <v>0</v>
      </c>
      <c r="E1047" s="117">
        <v>0</v>
      </c>
      <c r="F1047" s="117">
        <v>0</v>
      </c>
      <c r="G1047" s="117">
        <v>0</v>
      </c>
      <c r="H1047" s="117">
        <v>0</v>
      </c>
      <c r="I1047" s="117">
        <v>0</v>
      </c>
      <c r="J1047" s="117">
        <v>0</v>
      </c>
      <c r="K1047" s="117">
        <v>0</v>
      </c>
      <c r="L1047" s="117">
        <v>0</v>
      </c>
      <c r="M1047" s="117">
        <v>0</v>
      </c>
      <c r="N1047" s="117">
        <v>0</v>
      </c>
      <c r="O1047" s="117">
        <v>0</v>
      </c>
      <c r="P1047" s="117">
        <v>0</v>
      </c>
      <c r="Q1047" s="117">
        <v>0</v>
      </c>
      <c r="R1047" s="117">
        <v>0</v>
      </c>
      <c r="S1047" s="117">
        <v>0</v>
      </c>
      <c r="T1047" s="117">
        <v>0</v>
      </c>
      <c r="U1047" s="117">
        <v>0</v>
      </c>
      <c r="V1047" s="117">
        <v>0</v>
      </c>
      <c r="W1047" s="117">
        <v>0</v>
      </c>
      <c r="X1047" s="117">
        <v>0</v>
      </c>
      <c r="Y1047" s="117">
        <v>0</v>
      </c>
      <c r="Z1047" s="117">
        <v>0</v>
      </c>
      <c r="AA1047" s="117">
        <v>0</v>
      </c>
    </row>
    <row r="1048" spans="1:27" x14ac:dyDescent="0.25">
      <c r="A1048" s="117" t="s">
        <v>50</v>
      </c>
      <c r="B1048" s="117" t="s">
        <v>12</v>
      </c>
      <c r="C1048" s="117" t="s">
        <v>619</v>
      </c>
      <c r="D1048" s="117">
        <v>0</v>
      </c>
      <c r="E1048" s="117">
        <v>0</v>
      </c>
      <c r="F1048" s="117">
        <v>0</v>
      </c>
      <c r="G1048" s="117">
        <v>0</v>
      </c>
      <c r="H1048" s="117">
        <v>0</v>
      </c>
      <c r="I1048" s="117">
        <v>0</v>
      </c>
      <c r="J1048" s="117">
        <v>0</v>
      </c>
      <c r="K1048" s="117">
        <v>0</v>
      </c>
      <c r="L1048" s="117">
        <v>0</v>
      </c>
      <c r="M1048" s="117">
        <v>0</v>
      </c>
      <c r="N1048" s="117">
        <v>0</v>
      </c>
      <c r="O1048" s="117">
        <v>0</v>
      </c>
      <c r="P1048" s="117">
        <v>0</v>
      </c>
      <c r="Q1048" s="117">
        <v>0</v>
      </c>
      <c r="R1048" s="117">
        <v>0</v>
      </c>
      <c r="S1048" s="117">
        <v>0</v>
      </c>
      <c r="T1048" s="117">
        <v>0</v>
      </c>
      <c r="U1048" s="117">
        <v>0</v>
      </c>
      <c r="V1048" s="117">
        <v>0</v>
      </c>
      <c r="W1048" s="117">
        <v>0</v>
      </c>
      <c r="X1048" s="117">
        <v>0</v>
      </c>
      <c r="Y1048" s="117">
        <v>0</v>
      </c>
      <c r="Z1048" s="117">
        <v>0</v>
      </c>
      <c r="AA1048" s="117">
        <v>0</v>
      </c>
    </row>
    <row r="1049" spans="1:27" x14ac:dyDescent="0.25">
      <c r="A1049" s="117" t="s">
        <v>50</v>
      </c>
      <c r="B1049" s="117" t="s">
        <v>12</v>
      </c>
      <c r="C1049" s="117" t="s">
        <v>620</v>
      </c>
      <c r="D1049" s="117">
        <v>0</v>
      </c>
      <c r="E1049" s="117">
        <v>0</v>
      </c>
      <c r="F1049" s="117">
        <v>0</v>
      </c>
      <c r="G1049" s="117">
        <v>0</v>
      </c>
      <c r="H1049" s="117">
        <v>0</v>
      </c>
      <c r="I1049" s="117">
        <v>0</v>
      </c>
      <c r="J1049" s="117">
        <v>0</v>
      </c>
      <c r="K1049" s="117">
        <v>0</v>
      </c>
      <c r="L1049" s="117">
        <v>0</v>
      </c>
      <c r="M1049" s="117">
        <v>0</v>
      </c>
      <c r="N1049" s="117">
        <v>0</v>
      </c>
      <c r="O1049" s="117">
        <v>0</v>
      </c>
      <c r="P1049" s="117">
        <v>0</v>
      </c>
      <c r="Q1049" s="117">
        <v>0</v>
      </c>
      <c r="R1049" s="117">
        <v>0</v>
      </c>
      <c r="S1049" s="117">
        <v>0</v>
      </c>
      <c r="T1049" s="117">
        <v>0</v>
      </c>
      <c r="U1049" s="117">
        <v>0</v>
      </c>
      <c r="V1049" s="117">
        <v>0</v>
      </c>
      <c r="W1049" s="117">
        <v>0</v>
      </c>
      <c r="X1049" s="117">
        <v>0</v>
      </c>
      <c r="Y1049" s="117">
        <v>0</v>
      </c>
      <c r="Z1049" s="117">
        <v>0</v>
      </c>
      <c r="AA1049" s="117">
        <v>0</v>
      </c>
    </row>
    <row r="1050" spans="1:27" x14ac:dyDescent="0.25">
      <c r="A1050" s="117" t="s">
        <v>50</v>
      </c>
      <c r="B1050" s="117" t="s">
        <v>12</v>
      </c>
      <c r="C1050" s="117" t="s">
        <v>25</v>
      </c>
      <c r="D1050" s="117">
        <v>0</v>
      </c>
      <c r="E1050" s="117">
        <v>0</v>
      </c>
      <c r="F1050" s="117">
        <v>0</v>
      </c>
      <c r="G1050" s="117">
        <v>0</v>
      </c>
      <c r="H1050" s="117">
        <v>0</v>
      </c>
      <c r="I1050" s="117">
        <v>0</v>
      </c>
      <c r="J1050" s="117">
        <v>0</v>
      </c>
      <c r="K1050" s="117">
        <v>0</v>
      </c>
      <c r="L1050" s="117">
        <v>0</v>
      </c>
      <c r="M1050" s="117">
        <v>0</v>
      </c>
      <c r="N1050" s="117">
        <v>0</v>
      </c>
      <c r="O1050" s="117">
        <v>0</v>
      </c>
      <c r="P1050" s="117">
        <v>0</v>
      </c>
      <c r="Q1050" s="117">
        <v>0</v>
      </c>
      <c r="R1050" s="117">
        <v>0</v>
      </c>
      <c r="S1050" s="117">
        <v>0</v>
      </c>
      <c r="T1050" s="117">
        <v>0</v>
      </c>
      <c r="U1050" s="117">
        <v>0</v>
      </c>
      <c r="V1050" s="117">
        <v>0</v>
      </c>
      <c r="W1050" s="117">
        <v>0</v>
      </c>
      <c r="X1050" s="117">
        <v>0</v>
      </c>
      <c r="Y1050" s="117">
        <v>0</v>
      </c>
      <c r="Z1050" s="117">
        <v>0</v>
      </c>
      <c r="AA1050" s="117">
        <v>0</v>
      </c>
    </row>
    <row r="1051" spans="1:27" x14ac:dyDescent="0.25">
      <c r="A1051" s="117" t="s">
        <v>50</v>
      </c>
      <c r="B1051" s="117" t="s">
        <v>12</v>
      </c>
      <c r="C1051" s="117" t="s">
        <v>615</v>
      </c>
      <c r="D1051" s="117">
        <v>0</v>
      </c>
      <c r="E1051" s="117">
        <v>0</v>
      </c>
      <c r="F1051" s="117">
        <v>0</v>
      </c>
      <c r="G1051" s="117">
        <v>0</v>
      </c>
      <c r="H1051" s="117">
        <v>0</v>
      </c>
      <c r="I1051" s="117">
        <v>0</v>
      </c>
      <c r="J1051" s="117">
        <v>0</v>
      </c>
      <c r="K1051" s="117">
        <v>0</v>
      </c>
      <c r="L1051" s="117">
        <v>0</v>
      </c>
      <c r="M1051" s="117">
        <v>0</v>
      </c>
      <c r="N1051" s="117">
        <v>0</v>
      </c>
      <c r="O1051" s="117">
        <v>0</v>
      </c>
      <c r="P1051" s="117">
        <v>0</v>
      </c>
      <c r="Q1051" s="117">
        <v>0</v>
      </c>
      <c r="R1051" s="117">
        <v>0</v>
      </c>
      <c r="S1051" s="117">
        <v>0</v>
      </c>
      <c r="T1051" s="117">
        <v>0</v>
      </c>
      <c r="U1051" s="117">
        <v>0</v>
      </c>
      <c r="V1051" s="117">
        <v>0</v>
      </c>
      <c r="W1051" s="117">
        <v>0</v>
      </c>
      <c r="X1051" s="117">
        <v>0</v>
      </c>
      <c r="Y1051" s="117">
        <v>0</v>
      </c>
      <c r="Z1051" s="117">
        <v>0</v>
      </c>
      <c r="AA1051" s="117">
        <v>0</v>
      </c>
    </row>
    <row r="1052" spans="1:27" x14ac:dyDescent="0.25">
      <c r="A1052" s="117" t="s">
        <v>53</v>
      </c>
      <c r="B1052" s="117" t="s">
        <v>615</v>
      </c>
      <c r="C1052" s="117" t="s">
        <v>12</v>
      </c>
      <c r="D1052" s="117">
        <v>0</v>
      </c>
      <c r="E1052" s="117">
        <v>0</v>
      </c>
      <c r="F1052" s="117">
        <v>0</v>
      </c>
      <c r="G1052" s="117">
        <v>0</v>
      </c>
      <c r="H1052" s="117">
        <v>0</v>
      </c>
      <c r="I1052" s="117">
        <v>0</v>
      </c>
      <c r="J1052" s="117">
        <v>0</v>
      </c>
      <c r="K1052" s="117">
        <v>0</v>
      </c>
      <c r="L1052" s="117">
        <v>0</v>
      </c>
      <c r="M1052" s="117">
        <v>0</v>
      </c>
      <c r="N1052" s="117">
        <v>0</v>
      </c>
      <c r="O1052" s="117">
        <v>0</v>
      </c>
      <c r="P1052" s="117">
        <v>0</v>
      </c>
      <c r="Q1052" s="117">
        <v>0</v>
      </c>
      <c r="R1052" s="117">
        <v>0</v>
      </c>
      <c r="S1052" s="117">
        <v>0</v>
      </c>
      <c r="T1052" s="117">
        <v>0</v>
      </c>
      <c r="U1052" s="117">
        <v>0</v>
      </c>
      <c r="V1052" s="117">
        <v>0</v>
      </c>
      <c r="W1052" s="117">
        <v>0</v>
      </c>
      <c r="X1052" s="117">
        <v>0</v>
      </c>
      <c r="Y1052" s="117">
        <v>0</v>
      </c>
      <c r="Z1052" s="117">
        <v>0</v>
      </c>
      <c r="AA1052" s="117">
        <v>0</v>
      </c>
    </row>
    <row r="1053" spans="1:27" x14ac:dyDescent="0.25">
      <c r="A1053" s="117" t="s">
        <v>53</v>
      </c>
      <c r="B1053" s="117" t="s">
        <v>615</v>
      </c>
      <c r="C1053" s="117" t="s">
        <v>612</v>
      </c>
      <c r="D1053" s="117">
        <v>0</v>
      </c>
      <c r="E1053" s="117">
        <v>0</v>
      </c>
      <c r="F1053" s="117">
        <v>0</v>
      </c>
      <c r="G1053" s="117">
        <v>0</v>
      </c>
      <c r="H1053" s="117">
        <v>0</v>
      </c>
      <c r="I1053" s="117">
        <v>0</v>
      </c>
      <c r="J1053" s="117">
        <v>0</v>
      </c>
      <c r="K1053" s="117">
        <v>0</v>
      </c>
      <c r="L1053" s="117">
        <v>0</v>
      </c>
      <c r="M1053" s="117">
        <v>0</v>
      </c>
      <c r="N1053" s="117">
        <v>0</v>
      </c>
      <c r="O1053" s="117">
        <v>0</v>
      </c>
      <c r="P1053" s="117">
        <v>0</v>
      </c>
      <c r="Q1053" s="117">
        <v>0</v>
      </c>
      <c r="R1053" s="117">
        <v>0</v>
      </c>
      <c r="S1053" s="117">
        <v>0</v>
      </c>
      <c r="T1053" s="117">
        <v>0</v>
      </c>
      <c r="U1053" s="117">
        <v>0</v>
      </c>
      <c r="V1053" s="117">
        <v>0</v>
      </c>
      <c r="W1053" s="117">
        <v>0</v>
      </c>
      <c r="X1053" s="117">
        <v>0</v>
      </c>
      <c r="Y1053" s="117">
        <v>0</v>
      </c>
      <c r="Z1053" s="117">
        <v>0</v>
      </c>
      <c r="AA1053" s="117">
        <v>0</v>
      </c>
    </row>
    <row r="1054" spans="1:27" x14ac:dyDescent="0.25">
      <c r="A1054" s="117" t="s">
        <v>53</v>
      </c>
      <c r="B1054" s="117" t="s">
        <v>615</v>
      </c>
      <c r="C1054" s="117" t="s">
        <v>611</v>
      </c>
      <c r="D1054" s="117">
        <v>0</v>
      </c>
      <c r="E1054" s="117">
        <v>0</v>
      </c>
      <c r="F1054" s="117">
        <v>0</v>
      </c>
      <c r="G1054" s="117">
        <v>0</v>
      </c>
      <c r="H1054" s="117">
        <v>0</v>
      </c>
      <c r="I1054" s="117">
        <v>0</v>
      </c>
      <c r="J1054" s="117">
        <v>0</v>
      </c>
      <c r="K1054" s="117">
        <v>0</v>
      </c>
      <c r="L1054" s="117">
        <v>0</v>
      </c>
      <c r="M1054" s="117">
        <v>0</v>
      </c>
      <c r="N1054" s="117">
        <v>0</v>
      </c>
      <c r="O1054" s="117">
        <v>0</v>
      </c>
      <c r="P1054" s="117">
        <v>0</v>
      </c>
      <c r="Q1054" s="117">
        <v>0</v>
      </c>
      <c r="R1054" s="117">
        <v>0</v>
      </c>
      <c r="S1054" s="117">
        <v>0</v>
      </c>
      <c r="T1054" s="117">
        <v>0</v>
      </c>
      <c r="U1054" s="117">
        <v>0</v>
      </c>
      <c r="V1054" s="117">
        <v>0</v>
      </c>
      <c r="W1054" s="117">
        <v>0</v>
      </c>
      <c r="X1054" s="117">
        <v>0</v>
      </c>
      <c r="Y1054" s="117">
        <v>0</v>
      </c>
      <c r="Z1054" s="117">
        <v>0</v>
      </c>
      <c r="AA1054" s="117">
        <v>0</v>
      </c>
    </row>
    <row r="1055" spans="1:27" x14ac:dyDescent="0.25">
      <c r="A1055" s="117" t="s">
        <v>53</v>
      </c>
      <c r="B1055" s="117" t="s">
        <v>615</v>
      </c>
      <c r="C1055" s="117" t="s">
        <v>8</v>
      </c>
      <c r="D1055" s="117">
        <v>0</v>
      </c>
      <c r="E1055" s="117">
        <v>0</v>
      </c>
      <c r="F1055" s="117">
        <v>0</v>
      </c>
      <c r="G1055" s="117">
        <v>0</v>
      </c>
      <c r="H1055" s="117">
        <v>0</v>
      </c>
      <c r="I1055" s="117">
        <v>0</v>
      </c>
      <c r="J1055" s="117">
        <v>0</v>
      </c>
      <c r="K1055" s="117">
        <v>0</v>
      </c>
      <c r="L1055" s="117">
        <v>0</v>
      </c>
      <c r="M1055" s="117">
        <v>0</v>
      </c>
      <c r="N1055" s="117">
        <v>0</v>
      </c>
      <c r="O1055" s="117">
        <v>0</v>
      </c>
      <c r="P1055" s="117">
        <v>0</v>
      </c>
      <c r="Q1055" s="117">
        <v>0</v>
      </c>
      <c r="R1055" s="117">
        <v>0</v>
      </c>
      <c r="S1055" s="117">
        <v>0</v>
      </c>
      <c r="T1055" s="117">
        <v>0</v>
      </c>
      <c r="U1055" s="117">
        <v>0</v>
      </c>
      <c r="V1055" s="117">
        <v>0</v>
      </c>
      <c r="W1055" s="117">
        <v>0</v>
      </c>
      <c r="X1055" s="117">
        <v>0</v>
      </c>
      <c r="Y1055" s="117">
        <v>0</v>
      </c>
      <c r="Z1055" s="117">
        <v>0</v>
      </c>
      <c r="AA1055" s="117">
        <v>0</v>
      </c>
    </row>
    <row r="1056" spans="1:27" x14ac:dyDescent="0.25">
      <c r="A1056" s="117" t="s">
        <v>53</v>
      </c>
      <c r="B1056" s="117" t="s">
        <v>615</v>
      </c>
      <c r="C1056" s="117" t="s">
        <v>618</v>
      </c>
      <c r="D1056" s="117">
        <v>0</v>
      </c>
      <c r="E1056" s="117">
        <v>0</v>
      </c>
      <c r="F1056" s="117">
        <v>0</v>
      </c>
      <c r="G1056" s="117">
        <v>0</v>
      </c>
      <c r="H1056" s="117">
        <v>0</v>
      </c>
      <c r="I1056" s="117">
        <v>0</v>
      </c>
      <c r="J1056" s="117">
        <v>0</v>
      </c>
      <c r="K1056" s="117">
        <v>0</v>
      </c>
      <c r="L1056" s="117">
        <v>0</v>
      </c>
      <c r="M1056" s="117">
        <v>0</v>
      </c>
      <c r="N1056" s="117">
        <v>0</v>
      </c>
      <c r="O1056" s="117">
        <v>0</v>
      </c>
      <c r="P1056" s="117">
        <v>0</v>
      </c>
      <c r="Q1056" s="117">
        <v>0</v>
      </c>
      <c r="R1056" s="117">
        <v>0</v>
      </c>
      <c r="S1056" s="117">
        <v>0</v>
      </c>
      <c r="T1056" s="117">
        <v>0</v>
      </c>
      <c r="U1056" s="117">
        <v>0</v>
      </c>
      <c r="V1056" s="117">
        <v>0</v>
      </c>
      <c r="W1056" s="117">
        <v>0</v>
      </c>
      <c r="X1056" s="117">
        <v>0</v>
      </c>
      <c r="Y1056" s="117">
        <v>0</v>
      </c>
      <c r="Z1056" s="117">
        <v>0</v>
      </c>
      <c r="AA1056" s="117">
        <v>0</v>
      </c>
    </row>
    <row r="1057" spans="1:27" x14ac:dyDescent="0.25">
      <c r="A1057" s="117" t="s">
        <v>53</v>
      </c>
      <c r="B1057" s="117" t="s">
        <v>615</v>
      </c>
      <c r="C1057" s="117" t="s">
        <v>123</v>
      </c>
      <c r="D1057" s="117">
        <v>0</v>
      </c>
      <c r="E1057" s="117">
        <v>0</v>
      </c>
      <c r="F1057" s="117">
        <v>0</v>
      </c>
      <c r="G1057" s="117">
        <v>0</v>
      </c>
      <c r="H1057" s="117">
        <v>0</v>
      </c>
      <c r="I1057" s="117">
        <v>0</v>
      </c>
      <c r="J1057" s="117">
        <v>0</v>
      </c>
      <c r="K1057" s="117">
        <v>0</v>
      </c>
      <c r="L1057" s="117">
        <v>0</v>
      </c>
      <c r="M1057" s="117">
        <v>0</v>
      </c>
      <c r="N1057" s="117">
        <v>0</v>
      </c>
      <c r="O1057" s="117">
        <v>0</v>
      </c>
      <c r="P1057" s="117">
        <v>0</v>
      </c>
      <c r="Q1057" s="117">
        <v>0</v>
      </c>
      <c r="R1057" s="117">
        <v>0</v>
      </c>
      <c r="S1057" s="117">
        <v>0</v>
      </c>
      <c r="T1057" s="117">
        <v>0</v>
      </c>
      <c r="U1057" s="117">
        <v>0</v>
      </c>
      <c r="V1057" s="117">
        <v>0</v>
      </c>
      <c r="W1057" s="117">
        <v>0</v>
      </c>
      <c r="X1057" s="117">
        <v>0</v>
      </c>
      <c r="Y1057" s="117">
        <v>0</v>
      </c>
      <c r="Z1057" s="117">
        <v>0</v>
      </c>
      <c r="AA1057" s="117">
        <v>0</v>
      </c>
    </row>
    <row r="1058" spans="1:27" x14ac:dyDescent="0.25">
      <c r="A1058" s="117" t="s">
        <v>53</v>
      </c>
      <c r="B1058" s="117" t="s">
        <v>615</v>
      </c>
      <c r="C1058" s="117" t="s">
        <v>10</v>
      </c>
      <c r="D1058" s="117">
        <v>0</v>
      </c>
      <c r="E1058" s="117">
        <v>0</v>
      </c>
      <c r="F1058" s="117">
        <v>0</v>
      </c>
      <c r="G1058" s="117">
        <v>0</v>
      </c>
      <c r="H1058" s="117">
        <v>0</v>
      </c>
      <c r="I1058" s="117">
        <v>0</v>
      </c>
      <c r="J1058" s="117">
        <v>0</v>
      </c>
      <c r="K1058" s="117">
        <v>0</v>
      </c>
      <c r="L1058" s="117">
        <v>0</v>
      </c>
      <c r="M1058" s="117">
        <v>0</v>
      </c>
      <c r="N1058" s="117">
        <v>0</v>
      </c>
      <c r="O1058" s="117">
        <v>0</v>
      </c>
      <c r="P1058" s="117">
        <v>0</v>
      </c>
      <c r="Q1058" s="117">
        <v>0</v>
      </c>
      <c r="R1058" s="117">
        <v>0</v>
      </c>
      <c r="S1058" s="117">
        <v>0</v>
      </c>
      <c r="T1058" s="117">
        <v>0</v>
      </c>
      <c r="U1058" s="117">
        <v>0</v>
      </c>
      <c r="V1058" s="117">
        <v>0</v>
      </c>
      <c r="W1058" s="117">
        <v>0</v>
      </c>
      <c r="X1058" s="117">
        <v>0</v>
      </c>
      <c r="Y1058" s="117">
        <v>0</v>
      </c>
      <c r="Z1058" s="117">
        <v>0</v>
      </c>
      <c r="AA1058" s="117">
        <v>0</v>
      </c>
    </row>
    <row r="1059" spans="1:27" x14ac:dyDescent="0.25">
      <c r="A1059" s="117" t="s">
        <v>53</v>
      </c>
      <c r="B1059" s="117" t="s">
        <v>615</v>
      </c>
      <c r="C1059" s="117" t="s">
        <v>619</v>
      </c>
      <c r="D1059" s="117">
        <v>0</v>
      </c>
      <c r="E1059" s="117">
        <v>0</v>
      </c>
      <c r="F1059" s="117">
        <v>0</v>
      </c>
      <c r="G1059" s="117">
        <v>0</v>
      </c>
      <c r="H1059" s="117">
        <v>0</v>
      </c>
      <c r="I1059" s="117">
        <v>0</v>
      </c>
      <c r="J1059" s="117">
        <v>0</v>
      </c>
      <c r="K1059" s="117">
        <v>0</v>
      </c>
      <c r="L1059" s="117">
        <v>0</v>
      </c>
      <c r="M1059" s="117">
        <v>0</v>
      </c>
      <c r="N1059" s="117">
        <v>0</v>
      </c>
      <c r="O1059" s="117">
        <v>0</v>
      </c>
      <c r="P1059" s="117">
        <v>0</v>
      </c>
      <c r="Q1059" s="117">
        <v>0</v>
      </c>
      <c r="R1059" s="117">
        <v>0</v>
      </c>
      <c r="S1059" s="117">
        <v>0</v>
      </c>
      <c r="T1059" s="117">
        <v>0</v>
      </c>
      <c r="U1059" s="117">
        <v>0</v>
      </c>
      <c r="V1059" s="117">
        <v>0</v>
      </c>
      <c r="W1059" s="117">
        <v>0</v>
      </c>
      <c r="X1059" s="117">
        <v>0</v>
      </c>
      <c r="Y1059" s="117">
        <v>0</v>
      </c>
      <c r="Z1059" s="117">
        <v>0</v>
      </c>
      <c r="AA1059" s="117">
        <v>0</v>
      </c>
    </row>
    <row r="1060" spans="1:27" x14ac:dyDescent="0.25">
      <c r="A1060" s="117" t="s">
        <v>53</v>
      </c>
      <c r="B1060" s="117" t="s">
        <v>615</v>
      </c>
      <c r="C1060" s="117" t="s">
        <v>620</v>
      </c>
      <c r="D1060" s="117">
        <v>0</v>
      </c>
      <c r="E1060" s="117">
        <v>0</v>
      </c>
      <c r="F1060" s="117">
        <v>0</v>
      </c>
      <c r="G1060" s="117">
        <v>0</v>
      </c>
      <c r="H1060" s="117">
        <v>0</v>
      </c>
      <c r="I1060" s="117">
        <v>0</v>
      </c>
      <c r="J1060" s="117">
        <v>0</v>
      </c>
      <c r="K1060" s="117">
        <v>0</v>
      </c>
      <c r="L1060" s="117">
        <v>0</v>
      </c>
      <c r="M1060" s="117">
        <v>0</v>
      </c>
      <c r="N1060" s="117">
        <v>0</v>
      </c>
      <c r="O1060" s="117">
        <v>0</v>
      </c>
      <c r="P1060" s="117">
        <v>0</v>
      </c>
      <c r="Q1060" s="117">
        <v>0</v>
      </c>
      <c r="R1060" s="117">
        <v>0</v>
      </c>
      <c r="S1060" s="117">
        <v>0</v>
      </c>
      <c r="T1060" s="117">
        <v>0</v>
      </c>
      <c r="U1060" s="117">
        <v>0</v>
      </c>
      <c r="V1060" s="117">
        <v>0</v>
      </c>
      <c r="W1060" s="117">
        <v>0</v>
      </c>
      <c r="X1060" s="117">
        <v>0</v>
      </c>
      <c r="Y1060" s="117">
        <v>0</v>
      </c>
      <c r="Z1060" s="117">
        <v>0</v>
      </c>
      <c r="AA1060" s="117">
        <v>0</v>
      </c>
    </row>
    <row r="1061" spans="1:27" x14ac:dyDescent="0.25">
      <c r="A1061" s="117" t="s">
        <v>53</v>
      </c>
      <c r="B1061" s="117" t="s">
        <v>615</v>
      </c>
      <c r="C1061" s="117" t="s">
        <v>25</v>
      </c>
      <c r="D1061" s="117">
        <v>0</v>
      </c>
      <c r="E1061" s="117">
        <v>0</v>
      </c>
      <c r="F1061" s="117">
        <v>0</v>
      </c>
      <c r="G1061" s="117">
        <v>0</v>
      </c>
      <c r="H1061" s="117">
        <v>0</v>
      </c>
      <c r="I1061" s="117">
        <v>0</v>
      </c>
      <c r="J1061" s="117">
        <v>0</v>
      </c>
      <c r="K1061" s="117">
        <v>0</v>
      </c>
      <c r="L1061" s="117">
        <v>0</v>
      </c>
      <c r="M1061" s="117">
        <v>0</v>
      </c>
      <c r="N1061" s="117">
        <v>0</v>
      </c>
      <c r="O1061" s="117">
        <v>0</v>
      </c>
      <c r="P1061" s="117">
        <v>0</v>
      </c>
      <c r="Q1061" s="117">
        <v>0</v>
      </c>
      <c r="R1061" s="117">
        <v>0</v>
      </c>
      <c r="S1061" s="117">
        <v>0</v>
      </c>
      <c r="T1061" s="117">
        <v>0</v>
      </c>
      <c r="U1061" s="117">
        <v>0</v>
      </c>
      <c r="V1061" s="117">
        <v>0</v>
      </c>
      <c r="W1061" s="117">
        <v>0</v>
      </c>
      <c r="X1061" s="117">
        <v>0</v>
      </c>
      <c r="Y1061" s="117">
        <v>0</v>
      </c>
      <c r="Z1061" s="117">
        <v>0</v>
      </c>
      <c r="AA1061" s="117">
        <v>0</v>
      </c>
    </row>
    <row r="1062" spans="1:27" x14ac:dyDescent="0.25">
      <c r="A1062" s="117" t="s">
        <v>53</v>
      </c>
      <c r="B1062" s="117" t="s">
        <v>615</v>
      </c>
      <c r="C1062" s="117" t="s">
        <v>615</v>
      </c>
      <c r="D1062" s="117">
        <v>0</v>
      </c>
      <c r="E1062" s="117">
        <v>0</v>
      </c>
      <c r="F1062" s="117">
        <v>0</v>
      </c>
      <c r="G1062" s="117">
        <v>0</v>
      </c>
      <c r="H1062" s="117">
        <v>0</v>
      </c>
      <c r="I1062" s="117">
        <v>0</v>
      </c>
      <c r="J1062" s="117">
        <v>0</v>
      </c>
      <c r="K1062" s="117">
        <v>0</v>
      </c>
      <c r="L1062" s="117">
        <v>0</v>
      </c>
      <c r="M1062" s="117">
        <v>0</v>
      </c>
      <c r="N1062" s="117">
        <v>0</v>
      </c>
      <c r="O1062" s="117">
        <v>0</v>
      </c>
      <c r="P1062" s="117">
        <v>0</v>
      </c>
      <c r="Q1062" s="117">
        <v>0</v>
      </c>
      <c r="R1062" s="117">
        <v>0</v>
      </c>
      <c r="S1062" s="117">
        <v>0</v>
      </c>
      <c r="T1062" s="117">
        <v>0</v>
      </c>
      <c r="U1062" s="117">
        <v>0</v>
      </c>
      <c r="V1062" s="117">
        <v>0</v>
      </c>
      <c r="W1062" s="117">
        <v>0</v>
      </c>
      <c r="X1062" s="117">
        <v>0</v>
      </c>
      <c r="Y1062" s="117">
        <v>0</v>
      </c>
      <c r="Z1062" s="117">
        <v>0</v>
      </c>
      <c r="AA1062" s="117">
        <v>0</v>
      </c>
    </row>
    <row r="1063" spans="1:27" x14ac:dyDescent="0.25">
      <c r="A1063" s="117" t="s">
        <v>53</v>
      </c>
      <c r="B1063" s="117" t="s">
        <v>4</v>
      </c>
      <c r="C1063" s="117" t="s">
        <v>12</v>
      </c>
      <c r="D1063" s="117">
        <v>0</v>
      </c>
      <c r="E1063" s="117">
        <v>0</v>
      </c>
      <c r="F1063" s="117">
        <v>0</v>
      </c>
      <c r="G1063" s="117">
        <v>0</v>
      </c>
      <c r="H1063" s="117">
        <v>0</v>
      </c>
      <c r="I1063" s="117">
        <v>0</v>
      </c>
      <c r="J1063" s="117">
        <v>0</v>
      </c>
      <c r="K1063" s="117">
        <v>0</v>
      </c>
      <c r="L1063" s="117">
        <v>0</v>
      </c>
      <c r="M1063" s="117">
        <v>0</v>
      </c>
      <c r="N1063" s="117">
        <v>0</v>
      </c>
      <c r="O1063" s="117">
        <v>0</v>
      </c>
      <c r="P1063" s="117">
        <v>0</v>
      </c>
      <c r="Q1063" s="117">
        <v>0</v>
      </c>
      <c r="R1063" s="117">
        <v>0</v>
      </c>
      <c r="S1063" s="117">
        <v>0</v>
      </c>
      <c r="T1063" s="117">
        <v>0</v>
      </c>
      <c r="U1063" s="117">
        <v>0</v>
      </c>
      <c r="V1063" s="117">
        <v>0</v>
      </c>
      <c r="W1063" s="117">
        <v>0</v>
      </c>
      <c r="X1063" s="117">
        <v>0</v>
      </c>
      <c r="Y1063" s="117">
        <v>0</v>
      </c>
      <c r="Z1063" s="117">
        <v>0</v>
      </c>
      <c r="AA1063" s="117">
        <v>0</v>
      </c>
    </row>
    <row r="1064" spans="1:27" x14ac:dyDescent="0.25">
      <c r="A1064" s="117" t="s">
        <v>53</v>
      </c>
      <c r="B1064" s="117" t="s">
        <v>4</v>
      </c>
      <c r="C1064" s="117" t="s">
        <v>612</v>
      </c>
      <c r="D1064" s="117">
        <v>0</v>
      </c>
      <c r="E1064" s="117">
        <v>0</v>
      </c>
      <c r="F1064" s="117">
        <v>0</v>
      </c>
      <c r="G1064" s="117">
        <v>0</v>
      </c>
      <c r="H1064" s="117">
        <v>0</v>
      </c>
      <c r="I1064" s="117">
        <v>0</v>
      </c>
      <c r="J1064" s="117">
        <v>0</v>
      </c>
      <c r="K1064" s="117">
        <v>0</v>
      </c>
      <c r="L1064" s="117">
        <v>0</v>
      </c>
      <c r="M1064" s="117">
        <v>0</v>
      </c>
      <c r="N1064" s="117">
        <v>0</v>
      </c>
      <c r="O1064" s="117">
        <v>0</v>
      </c>
      <c r="P1064" s="117">
        <v>0</v>
      </c>
      <c r="Q1064" s="117">
        <v>0</v>
      </c>
      <c r="R1064" s="117">
        <v>0</v>
      </c>
      <c r="S1064" s="117">
        <v>0</v>
      </c>
      <c r="T1064" s="117">
        <v>0</v>
      </c>
      <c r="U1064" s="117">
        <v>0</v>
      </c>
      <c r="V1064" s="117">
        <v>0</v>
      </c>
      <c r="W1064" s="117">
        <v>0</v>
      </c>
      <c r="X1064" s="117">
        <v>0</v>
      </c>
      <c r="Y1064" s="117">
        <v>0</v>
      </c>
      <c r="Z1064" s="117">
        <v>0</v>
      </c>
      <c r="AA1064" s="117">
        <v>0</v>
      </c>
    </row>
    <row r="1065" spans="1:27" x14ac:dyDescent="0.25">
      <c r="A1065" s="117" t="s">
        <v>53</v>
      </c>
      <c r="B1065" s="117" t="s">
        <v>4</v>
      </c>
      <c r="C1065" s="117" t="s">
        <v>611</v>
      </c>
      <c r="D1065" s="117">
        <v>0</v>
      </c>
      <c r="E1065" s="117">
        <v>0</v>
      </c>
      <c r="F1065" s="117">
        <v>0</v>
      </c>
      <c r="G1065" s="117">
        <v>0</v>
      </c>
      <c r="H1065" s="117">
        <v>0</v>
      </c>
      <c r="I1065" s="117">
        <v>0</v>
      </c>
      <c r="J1065" s="117">
        <v>0</v>
      </c>
      <c r="K1065" s="117">
        <v>0</v>
      </c>
      <c r="L1065" s="117">
        <v>0</v>
      </c>
      <c r="M1065" s="117">
        <v>0</v>
      </c>
      <c r="N1065" s="117">
        <v>0</v>
      </c>
      <c r="O1065" s="117">
        <v>0</v>
      </c>
      <c r="P1065" s="117">
        <v>0</v>
      </c>
      <c r="Q1065" s="117">
        <v>0</v>
      </c>
      <c r="R1065" s="117">
        <v>0</v>
      </c>
      <c r="S1065" s="117">
        <v>0</v>
      </c>
      <c r="T1065" s="117">
        <v>0</v>
      </c>
      <c r="U1065" s="117">
        <v>0</v>
      </c>
      <c r="V1065" s="117">
        <v>0</v>
      </c>
      <c r="W1065" s="117">
        <v>0</v>
      </c>
      <c r="X1065" s="117">
        <v>0</v>
      </c>
      <c r="Y1065" s="117">
        <v>0</v>
      </c>
      <c r="Z1065" s="117">
        <v>0</v>
      </c>
      <c r="AA1065" s="117">
        <v>0</v>
      </c>
    </row>
    <row r="1066" spans="1:27" x14ac:dyDescent="0.25">
      <c r="A1066" s="117" t="s">
        <v>53</v>
      </c>
      <c r="B1066" s="117" t="s">
        <v>4</v>
      </c>
      <c r="C1066" s="117" t="s">
        <v>8</v>
      </c>
      <c r="D1066" s="117">
        <v>0</v>
      </c>
      <c r="E1066" s="117">
        <v>0</v>
      </c>
      <c r="F1066" s="117">
        <v>0</v>
      </c>
      <c r="G1066" s="117">
        <v>0</v>
      </c>
      <c r="H1066" s="117">
        <v>0</v>
      </c>
      <c r="I1066" s="117">
        <v>0</v>
      </c>
      <c r="J1066" s="117">
        <v>0</v>
      </c>
      <c r="K1066" s="117">
        <v>0</v>
      </c>
      <c r="L1066" s="117">
        <v>0</v>
      </c>
      <c r="M1066" s="117">
        <v>0</v>
      </c>
      <c r="N1066" s="117">
        <v>0</v>
      </c>
      <c r="O1066" s="117">
        <v>0</v>
      </c>
      <c r="P1066" s="117">
        <v>0</v>
      </c>
      <c r="Q1066" s="117">
        <v>0</v>
      </c>
      <c r="R1066" s="117">
        <v>0</v>
      </c>
      <c r="S1066" s="117">
        <v>0</v>
      </c>
      <c r="T1066" s="117">
        <v>0</v>
      </c>
      <c r="U1066" s="117">
        <v>0</v>
      </c>
      <c r="V1066" s="117">
        <v>0</v>
      </c>
      <c r="W1066" s="117">
        <v>0</v>
      </c>
      <c r="X1066" s="117">
        <v>0</v>
      </c>
      <c r="Y1066" s="117">
        <v>0</v>
      </c>
      <c r="Z1066" s="117">
        <v>0</v>
      </c>
      <c r="AA1066" s="117">
        <v>0</v>
      </c>
    </row>
    <row r="1067" spans="1:27" x14ac:dyDescent="0.25">
      <c r="A1067" s="117" t="s">
        <v>53</v>
      </c>
      <c r="B1067" s="117" t="s">
        <v>4</v>
      </c>
      <c r="C1067" s="117" t="s">
        <v>618</v>
      </c>
      <c r="D1067" s="117">
        <v>0</v>
      </c>
      <c r="E1067" s="117">
        <v>0</v>
      </c>
      <c r="F1067" s="117">
        <v>0</v>
      </c>
      <c r="G1067" s="117">
        <v>0</v>
      </c>
      <c r="H1067" s="117">
        <v>0</v>
      </c>
      <c r="I1067" s="117">
        <v>0</v>
      </c>
      <c r="J1067" s="117">
        <v>0</v>
      </c>
      <c r="K1067" s="117">
        <v>0</v>
      </c>
      <c r="L1067" s="117">
        <v>0</v>
      </c>
      <c r="M1067" s="117">
        <v>0</v>
      </c>
      <c r="N1067" s="117">
        <v>0</v>
      </c>
      <c r="O1067" s="117">
        <v>0</v>
      </c>
      <c r="P1067" s="117">
        <v>0</v>
      </c>
      <c r="Q1067" s="117">
        <v>0</v>
      </c>
      <c r="R1067" s="117">
        <v>0</v>
      </c>
      <c r="S1067" s="117">
        <v>0</v>
      </c>
      <c r="T1067" s="117">
        <v>0</v>
      </c>
      <c r="U1067" s="117">
        <v>0</v>
      </c>
      <c r="V1067" s="117">
        <v>0</v>
      </c>
      <c r="W1067" s="117">
        <v>0</v>
      </c>
      <c r="X1067" s="117">
        <v>0</v>
      </c>
      <c r="Y1067" s="117">
        <v>0</v>
      </c>
      <c r="Z1067" s="117">
        <v>0</v>
      </c>
      <c r="AA1067" s="117">
        <v>0</v>
      </c>
    </row>
    <row r="1068" spans="1:27" x14ac:dyDescent="0.25">
      <c r="A1068" s="117" t="s">
        <v>53</v>
      </c>
      <c r="B1068" s="117" t="s">
        <v>4</v>
      </c>
      <c r="C1068" s="117" t="s">
        <v>123</v>
      </c>
      <c r="D1068" s="117">
        <v>0</v>
      </c>
      <c r="E1068" s="117">
        <v>0</v>
      </c>
      <c r="F1068" s="117">
        <v>0</v>
      </c>
      <c r="G1068" s="117">
        <v>0</v>
      </c>
      <c r="H1068" s="117">
        <v>0</v>
      </c>
      <c r="I1068" s="117">
        <v>0</v>
      </c>
      <c r="J1068" s="117">
        <v>0</v>
      </c>
      <c r="K1068" s="117">
        <v>0</v>
      </c>
      <c r="L1068" s="117">
        <v>0</v>
      </c>
      <c r="M1068" s="117">
        <v>0</v>
      </c>
      <c r="N1068" s="117">
        <v>0</v>
      </c>
      <c r="O1068" s="117">
        <v>0</v>
      </c>
      <c r="P1068" s="117">
        <v>0</v>
      </c>
      <c r="Q1068" s="117">
        <v>0</v>
      </c>
      <c r="R1068" s="117">
        <v>0</v>
      </c>
      <c r="S1068" s="117">
        <v>0</v>
      </c>
      <c r="T1068" s="117">
        <v>0</v>
      </c>
      <c r="U1068" s="117">
        <v>0</v>
      </c>
      <c r="V1068" s="117">
        <v>0</v>
      </c>
      <c r="W1068" s="117">
        <v>0</v>
      </c>
      <c r="X1068" s="117">
        <v>0</v>
      </c>
      <c r="Y1068" s="117">
        <v>0</v>
      </c>
      <c r="Z1068" s="117">
        <v>0</v>
      </c>
      <c r="AA1068" s="117">
        <v>0</v>
      </c>
    </row>
    <row r="1069" spans="1:27" x14ac:dyDescent="0.25">
      <c r="A1069" s="117" t="s">
        <v>53</v>
      </c>
      <c r="B1069" s="117" t="s">
        <v>4</v>
      </c>
      <c r="C1069" s="117" t="s">
        <v>10</v>
      </c>
      <c r="D1069" s="117">
        <v>0</v>
      </c>
      <c r="E1069" s="117">
        <v>0</v>
      </c>
      <c r="F1069" s="117">
        <v>0</v>
      </c>
      <c r="G1069" s="117">
        <v>0</v>
      </c>
      <c r="H1069" s="117">
        <v>0</v>
      </c>
      <c r="I1069" s="117">
        <v>0</v>
      </c>
      <c r="J1069" s="117">
        <v>0</v>
      </c>
      <c r="K1069" s="117">
        <v>0</v>
      </c>
      <c r="L1069" s="117">
        <v>0</v>
      </c>
      <c r="M1069" s="117">
        <v>0</v>
      </c>
      <c r="N1069" s="117">
        <v>0</v>
      </c>
      <c r="O1069" s="117">
        <v>0</v>
      </c>
      <c r="P1069" s="117">
        <v>0</v>
      </c>
      <c r="Q1069" s="117">
        <v>0</v>
      </c>
      <c r="R1069" s="117">
        <v>0</v>
      </c>
      <c r="S1069" s="117">
        <v>0</v>
      </c>
      <c r="T1069" s="117">
        <v>0</v>
      </c>
      <c r="U1069" s="117">
        <v>0</v>
      </c>
      <c r="V1069" s="117">
        <v>0</v>
      </c>
      <c r="W1069" s="117">
        <v>0</v>
      </c>
      <c r="X1069" s="117">
        <v>0</v>
      </c>
      <c r="Y1069" s="117">
        <v>0</v>
      </c>
      <c r="Z1069" s="117">
        <v>0</v>
      </c>
      <c r="AA1069" s="117">
        <v>0</v>
      </c>
    </row>
    <row r="1070" spans="1:27" x14ac:dyDescent="0.25">
      <c r="A1070" s="117" t="s">
        <v>53</v>
      </c>
      <c r="B1070" s="117" t="s">
        <v>4</v>
      </c>
      <c r="C1070" s="117" t="s">
        <v>619</v>
      </c>
      <c r="D1070" s="117">
        <v>0</v>
      </c>
      <c r="E1070" s="117">
        <v>0</v>
      </c>
      <c r="F1070" s="117">
        <v>0</v>
      </c>
      <c r="G1070" s="117">
        <v>0</v>
      </c>
      <c r="H1070" s="117">
        <v>0</v>
      </c>
      <c r="I1070" s="117">
        <v>0</v>
      </c>
      <c r="J1070" s="117">
        <v>0</v>
      </c>
      <c r="K1070" s="117">
        <v>0</v>
      </c>
      <c r="L1070" s="117">
        <v>0</v>
      </c>
      <c r="M1070" s="117">
        <v>0</v>
      </c>
      <c r="N1070" s="117">
        <v>0</v>
      </c>
      <c r="O1070" s="117">
        <v>0</v>
      </c>
      <c r="P1070" s="117">
        <v>0</v>
      </c>
      <c r="Q1070" s="117">
        <v>0</v>
      </c>
      <c r="R1070" s="117">
        <v>0</v>
      </c>
      <c r="S1070" s="117">
        <v>0</v>
      </c>
      <c r="T1070" s="117">
        <v>0</v>
      </c>
      <c r="U1070" s="117">
        <v>0</v>
      </c>
      <c r="V1070" s="117">
        <v>0</v>
      </c>
      <c r="W1070" s="117">
        <v>0</v>
      </c>
      <c r="X1070" s="117">
        <v>0</v>
      </c>
      <c r="Y1070" s="117">
        <v>0</v>
      </c>
      <c r="Z1070" s="117">
        <v>0</v>
      </c>
      <c r="AA1070" s="117">
        <v>0</v>
      </c>
    </row>
    <row r="1071" spans="1:27" x14ac:dyDescent="0.25">
      <c r="A1071" s="117" t="s">
        <v>53</v>
      </c>
      <c r="B1071" s="117" t="s">
        <v>4</v>
      </c>
      <c r="C1071" s="117" t="s">
        <v>620</v>
      </c>
      <c r="D1071" s="117">
        <v>0</v>
      </c>
      <c r="E1071" s="117">
        <v>0</v>
      </c>
      <c r="F1071" s="117">
        <v>0</v>
      </c>
      <c r="G1071" s="117">
        <v>0</v>
      </c>
      <c r="H1071" s="117">
        <v>0</v>
      </c>
      <c r="I1071" s="117">
        <v>0</v>
      </c>
      <c r="J1071" s="117">
        <v>0</v>
      </c>
      <c r="K1071" s="117">
        <v>0</v>
      </c>
      <c r="L1071" s="117">
        <v>0</v>
      </c>
      <c r="M1071" s="117">
        <v>0</v>
      </c>
      <c r="N1071" s="117">
        <v>0</v>
      </c>
      <c r="O1071" s="117">
        <v>0</v>
      </c>
      <c r="P1071" s="117">
        <v>0</v>
      </c>
      <c r="Q1071" s="117">
        <v>0</v>
      </c>
      <c r="R1071" s="117">
        <v>0</v>
      </c>
      <c r="S1071" s="117">
        <v>0</v>
      </c>
      <c r="T1071" s="117">
        <v>0</v>
      </c>
      <c r="U1071" s="117">
        <v>0</v>
      </c>
      <c r="V1071" s="117">
        <v>0</v>
      </c>
      <c r="W1071" s="117">
        <v>0</v>
      </c>
      <c r="X1071" s="117">
        <v>0</v>
      </c>
      <c r="Y1071" s="117">
        <v>0</v>
      </c>
      <c r="Z1071" s="117">
        <v>0</v>
      </c>
      <c r="AA1071" s="117">
        <v>0</v>
      </c>
    </row>
    <row r="1072" spans="1:27" x14ac:dyDescent="0.25">
      <c r="A1072" s="117" t="s">
        <v>53</v>
      </c>
      <c r="B1072" s="117" t="s">
        <v>4</v>
      </c>
      <c r="C1072" s="117" t="s">
        <v>25</v>
      </c>
      <c r="D1072" s="117">
        <v>0</v>
      </c>
      <c r="E1072" s="117">
        <v>0</v>
      </c>
      <c r="F1072" s="117">
        <v>0</v>
      </c>
      <c r="G1072" s="117">
        <v>0</v>
      </c>
      <c r="H1072" s="117">
        <v>0</v>
      </c>
      <c r="I1072" s="117">
        <v>0</v>
      </c>
      <c r="J1072" s="117">
        <v>0</v>
      </c>
      <c r="K1072" s="117">
        <v>0</v>
      </c>
      <c r="L1072" s="117">
        <v>0</v>
      </c>
      <c r="M1072" s="117">
        <v>0</v>
      </c>
      <c r="N1072" s="117">
        <v>0</v>
      </c>
      <c r="O1072" s="117">
        <v>0</v>
      </c>
      <c r="P1072" s="117">
        <v>0</v>
      </c>
      <c r="Q1072" s="117">
        <v>0</v>
      </c>
      <c r="R1072" s="117">
        <v>0</v>
      </c>
      <c r="S1072" s="117">
        <v>0</v>
      </c>
      <c r="T1072" s="117">
        <v>0</v>
      </c>
      <c r="U1072" s="117">
        <v>0</v>
      </c>
      <c r="V1072" s="117">
        <v>0</v>
      </c>
      <c r="W1072" s="117">
        <v>0</v>
      </c>
      <c r="X1072" s="117">
        <v>0</v>
      </c>
      <c r="Y1072" s="117">
        <v>0</v>
      </c>
      <c r="Z1072" s="117">
        <v>0</v>
      </c>
      <c r="AA1072" s="117">
        <v>0</v>
      </c>
    </row>
    <row r="1073" spans="1:27" x14ac:dyDescent="0.25">
      <c r="A1073" s="117" t="s">
        <v>53</v>
      </c>
      <c r="B1073" s="117" t="s">
        <v>4</v>
      </c>
      <c r="C1073" s="117" t="s">
        <v>615</v>
      </c>
      <c r="D1073" s="117">
        <v>0</v>
      </c>
      <c r="E1073" s="117">
        <v>0</v>
      </c>
      <c r="F1073" s="117">
        <v>0</v>
      </c>
      <c r="G1073" s="117">
        <v>0</v>
      </c>
      <c r="H1073" s="117">
        <v>0</v>
      </c>
      <c r="I1073" s="117">
        <v>0</v>
      </c>
      <c r="J1073" s="117">
        <v>0</v>
      </c>
      <c r="K1073" s="117">
        <v>0</v>
      </c>
      <c r="L1073" s="117">
        <v>0</v>
      </c>
      <c r="M1073" s="117">
        <v>0</v>
      </c>
      <c r="N1073" s="117">
        <v>0</v>
      </c>
      <c r="O1073" s="117">
        <v>0</v>
      </c>
      <c r="P1073" s="117">
        <v>0</v>
      </c>
      <c r="Q1073" s="117">
        <v>0</v>
      </c>
      <c r="R1073" s="117">
        <v>0</v>
      </c>
      <c r="S1073" s="117">
        <v>0</v>
      </c>
      <c r="T1073" s="117">
        <v>0</v>
      </c>
      <c r="U1073" s="117">
        <v>0</v>
      </c>
      <c r="V1073" s="117">
        <v>0</v>
      </c>
      <c r="W1073" s="117">
        <v>0</v>
      </c>
      <c r="X1073" s="117">
        <v>0</v>
      </c>
      <c r="Y1073" s="117">
        <v>0</v>
      </c>
      <c r="Z1073" s="117">
        <v>0</v>
      </c>
      <c r="AA1073" s="117">
        <v>0</v>
      </c>
    </row>
    <row r="1074" spans="1:27" x14ac:dyDescent="0.25">
      <c r="A1074" s="117" t="s">
        <v>53</v>
      </c>
      <c r="B1074" s="117" t="s">
        <v>18</v>
      </c>
      <c r="C1074" s="117" t="s">
        <v>12</v>
      </c>
      <c r="D1074" s="117">
        <v>0</v>
      </c>
      <c r="E1074" s="117">
        <v>0</v>
      </c>
      <c r="F1074" s="117">
        <v>0</v>
      </c>
      <c r="G1074" s="117">
        <v>0</v>
      </c>
      <c r="H1074" s="117">
        <v>0</v>
      </c>
      <c r="I1074" s="117">
        <v>0</v>
      </c>
      <c r="J1074" s="117">
        <v>0</v>
      </c>
      <c r="K1074" s="117">
        <v>0</v>
      </c>
      <c r="L1074" s="117">
        <v>0</v>
      </c>
      <c r="M1074" s="117">
        <v>0</v>
      </c>
      <c r="N1074" s="117">
        <v>0</v>
      </c>
      <c r="O1074" s="117">
        <v>0</v>
      </c>
      <c r="P1074" s="117">
        <v>0</v>
      </c>
      <c r="Q1074" s="117">
        <v>0</v>
      </c>
      <c r="R1074" s="117">
        <v>0</v>
      </c>
      <c r="S1074" s="117">
        <v>0</v>
      </c>
      <c r="T1074" s="117">
        <v>0</v>
      </c>
      <c r="U1074" s="117">
        <v>0</v>
      </c>
      <c r="V1074" s="117">
        <v>0</v>
      </c>
      <c r="W1074" s="117">
        <v>0</v>
      </c>
      <c r="X1074" s="117">
        <v>0</v>
      </c>
      <c r="Y1074" s="117">
        <v>0</v>
      </c>
      <c r="Z1074" s="117">
        <v>0</v>
      </c>
      <c r="AA1074" s="117">
        <v>0</v>
      </c>
    </row>
    <row r="1075" spans="1:27" x14ac:dyDescent="0.25">
      <c r="A1075" s="117" t="s">
        <v>53</v>
      </c>
      <c r="B1075" s="117" t="s">
        <v>18</v>
      </c>
      <c r="C1075" s="117" t="s">
        <v>612</v>
      </c>
      <c r="D1075" s="117">
        <v>0</v>
      </c>
      <c r="E1075" s="117">
        <v>0</v>
      </c>
      <c r="F1075" s="117">
        <v>0</v>
      </c>
      <c r="G1075" s="117">
        <v>0</v>
      </c>
      <c r="H1075" s="117">
        <v>0</v>
      </c>
      <c r="I1075" s="117">
        <v>0</v>
      </c>
      <c r="J1075" s="117">
        <v>0</v>
      </c>
      <c r="K1075" s="117">
        <v>0</v>
      </c>
      <c r="L1075" s="117">
        <v>0</v>
      </c>
      <c r="M1075" s="117">
        <v>0</v>
      </c>
      <c r="N1075" s="117">
        <v>0</v>
      </c>
      <c r="O1075" s="117">
        <v>0</v>
      </c>
      <c r="P1075" s="117">
        <v>0</v>
      </c>
      <c r="Q1075" s="117">
        <v>0</v>
      </c>
      <c r="R1075" s="117">
        <v>0</v>
      </c>
      <c r="S1075" s="117">
        <v>0</v>
      </c>
      <c r="T1075" s="117">
        <v>0</v>
      </c>
      <c r="U1075" s="117">
        <v>0</v>
      </c>
      <c r="V1075" s="117">
        <v>0</v>
      </c>
      <c r="W1075" s="117">
        <v>0</v>
      </c>
      <c r="X1075" s="117">
        <v>0</v>
      </c>
      <c r="Y1075" s="117">
        <v>0</v>
      </c>
      <c r="Z1075" s="117">
        <v>0</v>
      </c>
      <c r="AA1075" s="117">
        <v>0</v>
      </c>
    </row>
    <row r="1076" spans="1:27" x14ac:dyDescent="0.25">
      <c r="A1076" s="117" t="s">
        <v>53</v>
      </c>
      <c r="B1076" s="117" t="s">
        <v>18</v>
      </c>
      <c r="C1076" s="117" t="s">
        <v>611</v>
      </c>
      <c r="D1076" s="117">
        <v>0</v>
      </c>
      <c r="E1076" s="117">
        <v>0</v>
      </c>
      <c r="F1076" s="117">
        <v>0</v>
      </c>
      <c r="G1076" s="117">
        <v>0</v>
      </c>
      <c r="H1076" s="117">
        <v>0</v>
      </c>
      <c r="I1076" s="117">
        <v>0</v>
      </c>
      <c r="J1076" s="117">
        <v>0</v>
      </c>
      <c r="K1076" s="117">
        <v>0</v>
      </c>
      <c r="L1076" s="117">
        <v>0</v>
      </c>
      <c r="M1076" s="117">
        <v>0</v>
      </c>
      <c r="N1076" s="117">
        <v>0</v>
      </c>
      <c r="O1076" s="117">
        <v>0</v>
      </c>
      <c r="P1076" s="117">
        <v>0</v>
      </c>
      <c r="Q1076" s="117">
        <v>0</v>
      </c>
      <c r="R1076" s="117">
        <v>0</v>
      </c>
      <c r="S1076" s="117">
        <v>0</v>
      </c>
      <c r="T1076" s="117">
        <v>0</v>
      </c>
      <c r="U1076" s="117">
        <v>0</v>
      </c>
      <c r="V1076" s="117">
        <v>0</v>
      </c>
      <c r="W1076" s="117">
        <v>0</v>
      </c>
      <c r="X1076" s="117">
        <v>0</v>
      </c>
      <c r="Y1076" s="117">
        <v>0</v>
      </c>
      <c r="Z1076" s="117">
        <v>0</v>
      </c>
      <c r="AA1076" s="117">
        <v>0</v>
      </c>
    </row>
    <row r="1077" spans="1:27" x14ac:dyDescent="0.25">
      <c r="A1077" s="117" t="s">
        <v>53</v>
      </c>
      <c r="B1077" s="117" t="s">
        <v>18</v>
      </c>
      <c r="C1077" s="117" t="s">
        <v>8</v>
      </c>
      <c r="D1077" s="117">
        <v>0</v>
      </c>
      <c r="E1077" s="117">
        <v>0</v>
      </c>
      <c r="F1077" s="117">
        <v>0</v>
      </c>
      <c r="G1077" s="117">
        <v>0</v>
      </c>
      <c r="H1077" s="117">
        <v>0</v>
      </c>
      <c r="I1077" s="117">
        <v>0</v>
      </c>
      <c r="J1077" s="117">
        <v>0</v>
      </c>
      <c r="K1077" s="117">
        <v>0</v>
      </c>
      <c r="L1077" s="117">
        <v>0</v>
      </c>
      <c r="M1077" s="117">
        <v>0</v>
      </c>
      <c r="N1077" s="117">
        <v>0</v>
      </c>
      <c r="O1077" s="117">
        <v>0</v>
      </c>
      <c r="P1077" s="117">
        <v>0</v>
      </c>
      <c r="Q1077" s="117">
        <v>0</v>
      </c>
      <c r="R1077" s="117">
        <v>0</v>
      </c>
      <c r="S1077" s="117">
        <v>0</v>
      </c>
      <c r="T1077" s="117">
        <v>0</v>
      </c>
      <c r="U1077" s="117">
        <v>0</v>
      </c>
      <c r="V1077" s="117">
        <v>0</v>
      </c>
      <c r="W1077" s="117">
        <v>0</v>
      </c>
      <c r="X1077" s="117">
        <v>0</v>
      </c>
      <c r="Y1077" s="117">
        <v>0</v>
      </c>
      <c r="Z1077" s="117">
        <v>0</v>
      </c>
      <c r="AA1077" s="117">
        <v>0</v>
      </c>
    </row>
    <row r="1078" spans="1:27" x14ac:dyDescent="0.25">
      <c r="A1078" s="117" t="s">
        <v>53</v>
      </c>
      <c r="B1078" s="117" t="s">
        <v>18</v>
      </c>
      <c r="C1078" s="117" t="s">
        <v>618</v>
      </c>
      <c r="D1078" s="117">
        <v>0</v>
      </c>
      <c r="E1078" s="117">
        <v>0</v>
      </c>
      <c r="F1078" s="117">
        <v>0</v>
      </c>
      <c r="G1078" s="117">
        <v>0</v>
      </c>
      <c r="H1078" s="117">
        <v>0</v>
      </c>
      <c r="I1078" s="117">
        <v>0</v>
      </c>
      <c r="J1078" s="117">
        <v>0</v>
      </c>
      <c r="K1078" s="117">
        <v>0</v>
      </c>
      <c r="L1078" s="117">
        <v>0</v>
      </c>
      <c r="M1078" s="117">
        <v>0</v>
      </c>
      <c r="N1078" s="117">
        <v>0</v>
      </c>
      <c r="O1078" s="117">
        <v>0</v>
      </c>
      <c r="P1078" s="117">
        <v>0</v>
      </c>
      <c r="Q1078" s="117">
        <v>0</v>
      </c>
      <c r="R1078" s="117">
        <v>0</v>
      </c>
      <c r="S1078" s="117">
        <v>0</v>
      </c>
      <c r="T1078" s="117">
        <v>0</v>
      </c>
      <c r="U1078" s="117">
        <v>0</v>
      </c>
      <c r="V1078" s="117">
        <v>0</v>
      </c>
      <c r="W1078" s="117">
        <v>0</v>
      </c>
      <c r="X1078" s="117">
        <v>0</v>
      </c>
      <c r="Y1078" s="117">
        <v>0</v>
      </c>
      <c r="Z1078" s="117">
        <v>0</v>
      </c>
      <c r="AA1078" s="117">
        <v>0</v>
      </c>
    </row>
    <row r="1079" spans="1:27" x14ac:dyDescent="0.25">
      <c r="A1079" s="117" t="s">
        <v>53</v>
      </c>
      <c r="B1079" s="117" t="s">
        <v>18</v>
      </c>
      <c r="C1079" s="117" t="s">
        <v>123</v>
      </c>
      <c r="D1079" s="117">
        <v>0</v>
      </c>
      <c r="E1079" s="117">
        <v>0</v>
      </c>
      <c r="F1079" s="117">
        <v>0</v>
      </c>
      <c r="G1079" s="117">
        <v>0</v>
      </c>
      <c r="H1079" s="117">
        <v>0</v>
      </c>
      <c r="I1079" s="117">
        <v>0</v>
      </c>
      <c r="J1079" s="117">
        <v>0</v>
      </c>
      <c r="K1079" s="117">
        <v>0</v>
      </c>
      <c r="L1079" s="117">
        <v>0</v>
      </c>
      <c r="M1079" s="117">
        <v>0</v>
      </c>
      <c r="N1079" s="117">
        <v>0</v>
      </c>
      <c r="O1079" s="117">
        <v>0</v>
      </c>
      <c r="P1079" s="117">
        <v>0</v>
      </c>
      <c r="Q1079" s="117">
        <v>0</v>
      </c>
      <c r="R1079" s="117">
        <v>0</v>
      </c>
      <c r="S1079" s="117">
        <v>0</v>
      </c>
      <c r="T1079" s="117">
        <v>0</v>
      </c>
      <c r="U1079" s="117">
        <v>0</v>
      </c>
      <c r="V1079" s="117">
        <v>0</v>
      </c>
      <c r="W1079" s="117">
        <v>0</v>
      </c>
      <c r="X1079" s="117">
        <v>0</v>
      </c>
      <c r="Y1079" s="117">
        <v>0</v>
      </c>
      <c r="Z1079" s="117">
        <v>0</v>
      </c>
      <c r="AA1079" s="117">
        <v>0</v>
      </c>
    </row>
    <row r="1080" spans="1:27" x14ac:dyDescent="0.25">
      <c r="A1080" s="117" t="s">
        <v>53</v>
      </c>
      <c r="B1080" s="117" t="s">
        <v>18</v>
      </c>
      <c r="C1080" s="117" t="s">
        <v>10</v>
      </c>
      <c r="D1080" s="117">
        <v>0</v>
      </c>
      <c r="E1080" s="117">
        <v>0</v>
      </c>
      <c r="F1080" s="117">
        <v>0</v>
      </c>
      <c r="G1080" s="117">
        <v>0</v>
      </c>
      <c r="H1080" s="117">
        <v>0</v>
      </c>
      <c r="I1080" s="117">
        <v>0</v>
      </c>
      <c r="J1080" s="117">
        <v>0</v>
      </c>
      <c r="K1080" s="117">
        <v>0</v>
      </c>
      <c r="L1080" s="117">
        <v>0</v>
      </c>
      <c r="M1080" s="117">
        <v>0</v>
      </c>
      <c r="N1080" s="117">
        <v>0</v>
      </c>
      <c r="O1080" s="117">
        <v>0</v>
      </c>
      <c r="P1080" s="117">
        <v>0</v>
      </c>
      <c r="Q1080" s="117">
        <v>0</v>
      </c>
      <c r="R1080" s="117">
        <v>0</v>
      </c>
      <c r="S1080" s="117">
        <v>0</v>
      </c>
      <c r="T1080" s="117">
        <v>0</v>
      </c>
      <c r="U1080" s="117">
        <v>0</v>
      </c>
      <c r="V1080" s="117">
        <v>0</v>
      </c>
      <c r="W1080" s="117">
        <v>0</v>
      </c>
      <c r="X1080" s="117">
        <v>0</v>
      </c>
      <c r="Y1080" s="117">
        <v>0</v>
      </c>
      <c r="Z1080" s="117">
        <v>0</v>
      </c>
      <c r="AA1080" s="117">
        <v>0</v>
      </c>
    </row>
    <row r="1081" spans="1:27" x14ac:dyDescent="0.25">
      <c r="A1081" s="117" t="s">
        <v>53</v>
      </c>
      <c r="B1081" s="117" t="s">
        <v>18</v>
      </c>
      <c r="C1081" s="117" t="s">
        <v>619</v>
      </c>
      <c r="D1081" s="117">
        <v>0</v>
      </c>
      <c r="E1081" s="117">
        <v>0</v>
      </c>
      <c r="F1081" s="117">
        <v>0</v>
      </c>
      <c r="G1081" s="117">
        <v>0</v>
      </c>
      <c r="H1081" s="117">
        <v>0</v>
      </c>
      <c r="I1081" s="117">
        <v>0</v>
      </c>
      <c r="J1081" s="117">
        <v>0</v>
      </c>
      <c r="K1081" s="117">
        <v>0</v>
      </c>
      <c r="L1081" s="117">
        <v>0</v>
      </c>
      <c r="M1081" s="117">
        <v>0</v>
      </c>
      <c r="N1081" s="117">
        <v>0</v>
      </c>
      <c r="O1081" s="117">
        <v>0</v>
      </c>
      <c r="P1081" s="117">
        <v>0</v>
      </c>
      <c r="Q1081" s="117">
        <v>0</v>
      </c>
      <c r="R1081" s="117">
        <v>0</v>
      </c>
      <c r="S1081" s="117">
        <v>0</v>
      </c>
      <c r="T1081" s="117">
        <v>0</v>
      </c>
      <c r="U1081" s="117">
        <v>0</v>
      </c>
      <c r="V1081" s="117">
        <v>0</v>
      </c>
      <c r="W1081" s="117">
        <v>0</v>
      </c>
      <c r="X1081" s="117">
        <v>0</v>
      </c>
      <c r="Y1081" s="117">
        <v>0</v>
      </c>
      <c r="Z1081" s="117">
        <v>0</v>
      </c>
      <c r="AA1081" s="117">
        <v>0</v>
      </c>
    </row>
    <row r="1082" spans="1:27" x14ac:dyDescent="0.25">
      <c r="A1082" s="117" t="s">
        <v>53</v>
      </c>
      <c r="B1082" s="117" t="s">
        <v>18</v>
      </c>
      <c r="C1082" s="117" t="s">
        <v>620</v>
      </c>
      <c r="D1082" s="117">
        <v>0</v>
      </c>
      <c r="E1082" s="117">
        <v>0</v>
      </c>
      <c r="F1082" s="117">
        <v>0</v>
      </c>
      <c r="G1082" s="117">
        <v>0</v>
      </c>
      <c r="H1082" s="117">
        <v>0</v>
      </c>
      <c r="I1082" s="117">
        <v>0</v>
      </c>
      <c r="J1082" s="117">
        <v>0</v>
      </c>
      <c r="K1082" s="117">
        <v>0</v>
      </c>
      <c r="L1082" s="117">
        <v>0</v>
      </c>
      <c r="M1082" s="117">
        <v>0</v>
      </c>
      <c r="N1082" s="117">
        <v>0</v>
      </c>
      <c r="O1082" s="117">
        <v>0</v>
      </c>
      <c r="P1082" s="117">
        <v>0</v>
      </c>
      <c r="Q1082" s="117">
        <v>0</v>
      </c>
      <c r="R1082" s="117">
        <v>0</v>
      </c>
      <c r="S1082" s="117">
        <v>0</v>
      </c>
      <c r="T1082" s="117">
        <v>0</v>
      </c>
      <c r="U1082" s="117">
        <v>0</v>
      </c>
      <c r="V1082" s="117">
        <v>0</v>
      </c>
      <c r="W1082" s="117">
        <v>0</v>
      </c>
      <c r="X1082" s="117">
        <v>0</v>
      </c>
      <c r="Y1082" s="117">
        <v>0</v>
      </c>
      <c r="Z1082" s="117">
        <v>0</v>
      </c>
      <c r="AA1082" s="117">
        <v>0</v>
      </c>
    </row>
    <row r="1083" spans="1:27" x14ac:dyDescent="0.25">
      <c r="A1083" s="117" t="s">
        <v>53</v>
      </c>
      <c r="B1083" s="117" t="s">
        <v>18</v>
      </c>
      <c r="C1083" s="117" t="s">
        <v>25</v>
      </c>
      <c r="D1083" s="117">
        <v>0</v>
      </c>
      <c r="E1083" s="117">
        <v>0</v>
      </c>
      <c r="F1083" s="117">
        <v>0</v>
      </c>
      <c r="G1083" s="117">
        <v>0</v>
      </c>
      <c r="H1083" s="117">
        <v>0</v>
      </c>
      <c r="I1083" s="117">
        <v>0</v>
      </c>
      <c r="J1083" s="117">
        <v>0</v>
      </c>
      <c r="K1083" s="117">
        <v>0</v>
      </c>
      <c r="L1083" s="117">
        <v>0</v>
      </c>
      <c r="M1083" s="117">
        <v>0</v>
      </c>
      <c r="N1083" s="117">
        <v>0</v>
      </c>
      <c r="O1083" s="117">
        <v>0</v>
      </c>
      <c r="P1083" s="117">
        <v>0</v>
      </c>
      <c r="Q1083" s="117">
        <v>0</v>
      </c>
      <c r="R1083" s="117">
        <v>0</v>
      </c>
      <c r="S1083" s="117">
        <v>0</v>
      </c>
      <c r="T1083" s="117">
        <v>0</v>
      </c>
      <c r="U1083" s="117">
        <v>0</v>
      </c>
      <c r="V1083" s="117">
        <v>0</v>
      </c>
      <c r="W1083" s="117">
        <v>0</v>
      </c>
      <c r="X1083" s="117">
        <v>0</v>
      </c>
      <c r="Y1083" s="117">
        <v>0</v>
      </c>
      <c r="Z1083" s="117">
        <v>0</v>
      </c>
      <c r="AA1083" s="117">
        <v>0</v>
      </c>
    </row>
    <row r="1084" spans="1:27" x14ac:dyDescent="0.25">
      <c r="A1084" s="117" t="s">
        <v>53</v>
      </c>
      <c r="B1084" s="117" t="s">
        <v>18</v>
      </c>
      <c r="C1084" s="117" t="s">
        <v>615</v>
      </c>
      <c r="D1084" s="117">
        <v>0</v>
      </c>
      <c r="E1084" s="117">
        <v>0</v>
      </c>
      <c r="F1084" s="117">
        <v>0</v>
      </c>
      <c r="G1084" s="117">
        <v>0</v>
      </c>
      <c r="H1084" s="117">
        <v>0</v>
      </c>
      <c r="I1084" s="117">
        <v>0</v>
      </c>
      <c r="J1084" s="117">
        <v>0</v>
      </c>
      <c r="K1084" s="117">
        <v>0</v>
      </c>
      <c r="L1084" s="117">
        <v>0</v>
      </c>
      <c r="M1084" s="117">
        <v>0</v>
      </c>
      <c r="N1084" s="117">
        <v>0</v>
      </c>
      <c r="O1084" s="117">
        <v>0</v>
      </c>
      <c r="P1084" s="117">
        <v>0</v>
      </c>
      <c r="Q1084" s="117">
        <v>0</v>
      </c>
      <c r="R1084" s="117">
        <v>0</v>
      </c>
      <c r="S1084" s="117">
        <v>0</v>
      </c>
      <c r="T1084" s="117">
        <v>0</v>
      </c>
      <c r="U1084" s="117">
        <v>0</v>
      </c>
      <c r="V1084" s="117">
        <v>0</v>
      </c>
      <c r="W1084" s="117">
        <v>0</v>
      </c>
      <c r="X1084" s="117">
        <v>0</v>
      </c>
      <c r="Y1084" s="117">
        <v>0</v>
      </c>
      <c r="Z1084" s="117">
        <v>0</v>
      </c>
      <c r="AA1084" s="117">
        <v>0</v>
      </c>
    </row>
    <row r="1085" spans="1:27" x14ac:dyDescent="0.25">
      <c r="A1085" s="117" t="s">
        <v>53</v>
      </c>
      <c r="B1085" s="117" t="s">
        <v>616</v>
      </c>
      <c r="C1085" s="117" t="s">
        <v>12</v>
      </c>
      <c r="D1085" s="117">
        <v>0</v>
      </c>
      <c r="E1085" s="117">
        <v>0</v>
      </c>
      <c r="F1085" s="117">
        <v>0</v>
      </c>
      <c r="G1085" s="117">
        <v>0</v>
      </c>
      <c r="H1085" s="117">
        <v>0</v>
      </c>
      <c r="I1085" s="117">
        <v>0</v>
      </c>
      <c r="J1085" s="117">
        <v>0</v>
      </c>
      <c r="K1085" s="117">
        <v>0</v>
      </c>
      <c r="L1085" s="117">
        <v>0</v>
      </c>
      <c r="M1085" s="117">
        <v>0</v>
      </c>
      <c r="N1085" s="117">
        <v>0</v>
      </c>
      <c r="O1085" s="117">
        <v>0</v>
      </c>
      <c r="P1085" s="117">
        <v>0</v>
      </c>
      <c r="Q1085" s="117">
        <v>0</v>
      </c>
      <c r="R1085" s="117">
        <v>0</v>
      </c>
      <c r="S1085" s="117">
        <v>0</v>
      </c>
      <c r="T1085" s="117">
        <v>0</v>
      </c>
      <c r="U1085" s="117">
        <v>0</v>
      </c>
      <c r="V1085" s="117">
        <v>0</v>
      </c>
      <c r="W1085" s="117">
        <v>0</v>
      </c>
      <c r="X1085" s="117">
        <v>0</v>
      </c>
      <c r="Y1085" s="117">
        <v>0</v>
      </c>
      <c r="Z1085" s="117">
        <v>0</v>
      </c>
      <c r="AA1085" s="117">
        <v>0</v>
      </c>
    </row>
    <row r="1086" spans="1:27" x14ac:dyDescent="0.25">
      <c r="A1086" s="117" t="s">
        <v>53</v>
      </c>
      <c r="B1086" s="117" t="s">
        <v>616</v>
      </c>
      <c r="C1086" s="117" t="s">
        <v>612</v>
      </c>
      <c r="D1086" s="117">
        <v>0</v>
      </c>
      <c r="E1086" s="117">
        <v>0</v>
      </c>
      <c r="F1086" s="117">
        <v>0</v>
      </c>
      <c r="G1086" s="117">
        <v>0</v>
      </c>
      <c r="H1086" s="117">
        <v>0</v>
      </c>
      <c r="I1086" s="117">
        <v>0</v>
      </c>
      <c r="J1086" s="117">
        <v>0</v>
      </c>
      <c r="K1086" s="117">
        <v>0</v>
      </c>
      <c r="L1086" s="117">
        <v>0</v>
      </c>
      <c r="M1086" s="117">
        <v>0</v>
      </c>
      <c r="N1086" s="117">
        <v>0</v>
      </c>
      <c r="O1086" s="117">
        <v>0</v>
      </c>
      <c r="P1086" s="117">
        <v>0</v>
      </c>
      <c r="Q1086" s="117">
        <v>0</v>
      </c>
      <c r="R1086" s="117">
        <v>0</v>
      </c>
      <c r="S1086" s="117">
        <v>0</v>
      </c>
      <c r="T1086" s="117">
        <v>0</v>
      </c>
      <c r="U1086" s="117">
        <v>0</v>
      </c>
      <c r="V1086" s="117">
        <v>0</v>
      </c>
      <c r="W1086" s="117">
        <v>0</v>
      </c>
      <c r="X1086" s="117">
        <v>0</v>
      </c>
      <c r="Y1086" s="117">
        <v>0</v>
      </c>
      <c r="Z1086" s="117">
        <v>0</v>
      </c>
      <c r="AA1086" s="117">
        <v>0</v>
      </c>
    </row>
    <row r="1087" spans="1:27" x14ac:dyDescent="0.25">
      <c r="A1087" s="117" t="s">
        <v>53</v>
      </c>
      <c r="B1087" s="117" t="s">
        <v>616</v>
      </c>
      <c r="C1087" s="117" t="s">
        <v>611</v>
      </c>
      <c r="D1087" s="117">
        <v>0</v>
      </c>
      <c r="E1087" s="117">
        <v>0</v>
      </c>
      <c r="F1087" s="117">
        <v>0</v>
      </c>
      <c r="G1087" s="117">
        <v>0</v>
      </c>
      <c r="H1087" s="117">
        <v>0</v>
      </c>
      <c r="I1087" s="117">
        <v>0</v>
      </c>
      <c r="J1087" s="117">
        <v>0</v>
      </c>
      <c r="K1087" s="117">
        <v>0</v>
      </c>
      <c r="L1087" s="117">
        <v>0</v>
      </c>
      <c r="M1087" s="117">
        <v>0</v>
      </c>
      <c r="N1087" s="117">
        <v>0</v>
      </c>
      <c r="O1087" s="117">
        <v>0</v>
      </c>
      <c r="P1087" s="117">
        <v>0</v>
      </c>
      <c r="Q1087" s="117">
        <v>0</v>
      </c>
      <c r="R1087" s="117">
        <v>0</v>
      </c>
      <c r="S1087" s="117">
        <v>0</v>
      </c>
      <c r="T1087" s="117">
        <v>0</v>
      </c>
      <c r="U1087" s="117">
        <v>0</v>
      </c>
      <c r="V1087" s="117">
        <v>0</v>
      </c>
      <c r="W1087" s="117">
        <v>0</v>
      </c>
      <c r="X1087" s="117">
        <v>0</v>
      </c>
      <c r="Y1087" s="117">
        <v>0</v>
      </c>
      <c r="Z1087" s="117">
        <v>0</v>
      </c>
      <c r="AA1087" s="117">
        <v>0</v>
      </c>
    </row>
    <row r="1088" spans="1:27" x14ac:dyDescent="0.25">
      <c r="A1088" s="117" t="s">
        <v>53</v>
      </c>
      <c r="B1088" s="117" t="s">
        <v>616</v>
      </c>
      <c r="C1088" s="117" t="s">
        <v>8</v>
      </c>
      <c r="D1088" s="117">
        <v>0</v>
      </c>
      <c r="E1088" s="117">
        <v>0</v>
      </c>
      <c r="F1088" s="117">
        <v>0</v>
      </c>
      <c r="G1088" s="117">
        <v>0</v>
      </c>
      <c r="H1088" s="117">
        <v>0</v>
      </c>
      <c r="I1088" s="117">
        <v>0</v>
      </c>
      <c r="J1088" s="117">
        <v>0</v>
      </c>
      <c r="K1088" s="117">
        <v>0</v>
      </c>
      <c r="L1088" s="117">
        <v>0</v>
      </c>
      <c r="M1088" s="117">
        <v>0</v>
      </c>
      <c r="N1088" s="117">
        <v>0</v>
      </c>
      <c r="O1088" s="117">
        <v>0</v>
      </c>
      <c r="P1088" s="117">
        <v>0</v>
      </c>
      <c r="Q1088" s="117">
        <v>0</v>
      </c>
      <c r="R1088" s="117">
        <v>0</v>
      </c>
      <c r="S1088" s="117">
        <v>0</v>
      </c>
      <c r="T1088" s="117">
        <v>0</v>
      </c>
      <c r="U1088" s="117">
        <v>0</v>
      </c>
      <c r="V1088" s="117">
        <v>0</v>
      </c>
      <c r="W1088" s="117">
        <v>0</v>
      </c>
      <c r="X1088" s="117">
        <v>0</v>
      </c>
      <c r="Y1088" s="117">
        <v>0</v>
      </c>
      <c r="Z1088" s="117">
        <v>0</v>
      </c>
      <c r="AA1088" s="117">
        <v>0</v>
      </c>
    </row>
    <row r="1089" spans="1:27" x14ac:dyDescent="0.25">
      <c r="A1089" s="117" t="s">
        <v>53</v>
      </c>
      <c r="B1089" s="117" t="s">
        <v>616</v>
      </c>
      <c r="C1089" s="117" t="s">
        <v>618</v>
      </c>
      <c r="D1089" s="117">
        <v>0</v>
      </c>
      <c r="E1089" s="117">
        <v>0</v>
      </c>
      <c r="F1089" s="117">
        <v>0</v>
      </c>
      <c r="G1089" s="117">
        <v>0</v>
      </c>
      <c r="H1089" s="117">
        <v>0</v>
      </c>
      <c r="I1089" s="117">
        <v>0</v>
      </c>
      <c r="J1089" s="117">
        <v>0</v>
      </c>
      <c r="K1089" s="117">
        <v>0</v>
      </c>
      <c r="L1089" s="117">
        <v>0</v>
      </c>
      <c r="M1089" s="117">
        <v>0</v>
      </c>
      <c r="N1089" s="117">
        <v>0</v>
      </c>
      <c r="O1089" s="117">
        <v>0</v>
      </c>
      <c r="P1089" s="117">
        <v>0</v>
      </c>
      <c r="Q1089" s="117">
        <v>0</v>
      </c>
      <c r="R1089" s="117">
        <v>0</v>
      </c>
      <c r="S1089" s="117">
        <v>0</v>
      </c>
      <c r="T1089" s="117">
        <v>0</v>
      </c>
      <c r="U1089" s="117">
        <v>0</v>
      </c>
      <c r="V1089" s="117">
        <v>0</v>
      </c>
      <c r="W1089" s="117">
        <v>0</v>
      </c>
      <c r="X1089" s="117">
        <v>0</v>
      </c>
      <c r="Y1089" s="117">
        <v>0</v>
      </c>
      <c r="Z1089" s="117">
        <v>0</v>
      </c>
      <c r="AA1089" s="117">
        <v>0</v>
      </c>
    </row>
    <row r="1090" spans="1:27" x14ac:dyDescent="0.25">
      <c r="A1090" s="117" t="s">
        <v>53</v>
      </c>
      <c r="B1090" s="117" t="s">
        <v>616</v>
      </c>
      <c r="C1090" s="117" t="s">
        <v>123</v>
      </c>
      <c r="D1090" s="117">
        <v>0</v>
      </c>
      <c r="E1090" s="117">
        <v>0</v>
      </c>
      <c r="F1090" s="117">
        <v>0</v>
      </c>
      <c r="G1090" s="117">
        <v>0</v>
      </c>
      <c r="H1090" s="117">
        <v>0</v>
      </c>
      <c r="I1090" s="117">
        <v>0</v>
      </c>
      <c r="J1090" s="117">
        <v>0</v>
      </c>
      <c r="K1090" s="117">
        <v>0</v>
      </c>
      <c r="L1090" s="117">
        <v>0</v>
      </c>
      <c r="M1090" s="117">
        <v>0</v>
      </c>
      <c r="N1090" s="117">
        <v>0</v>
      </c>
      <c r="O1090" s="117">
        <v>0</v>
      </c>
      <c r="P1090" s="117">
        <v>0</v>
      </c>
      <c r="Q1090" s="117">
        <v>0</v>
      </c>
      <c r="R1090" s="117">
        <v>0</v>
      </c>
      <c r="S1090" s="117">
        <v>0</v>
      </c>
      <c r="T1090" s="117">
        <v>0</v>
      </c>
      <c r="U1090" s="117">
        <v>0</v>
      </c>
      <c r="V1090" s="117">
        <v>0</v>
      </c>
      <c r="W1090" s="117">
        <v>0</v>
      </c>
      <c r="X1090" s="117">
        <v>0</v>
      </c>
      <c r="Y1090" s="117">
        <v>0</v>
      </c>
      <c r="Z1090" s="117">
        <v>0</v>
      </c>
      <c r="AA1090" s="117">
        <v>0</v>
      </c>
    </row>
    <row r="1091" spans="1:27" x14ac:dyDescent="0.25">
      <c r="A1091" s="117" t="s">
        <v>53</v>
      </c>
      <c r="B1091" s="117" t="s">
        <v>616</v>
      </c>
      <c r="C1091" s="117" t="s">
        <v>10</v>
      </c>
      <c r="D1091" s="117">
        <v>0</v>
      </c>
      <c r="E1091" s="117">
        <v>0</v>
      </c>
      <c r="F1091" s="117">
        <v>0</v>
      </c>
      <c r="G1091" s="117">
        <v>0</v>
      </c>
      <c r="H1091" s="117">
        <v>0</v>
      </c>
      <c r="I1091" s="117">
        <v>0</v>
      </c>
      <c r="J1091" s="117">
        <v>0</v>
      </c>
      <c r="K1091" s="117">
        <v>0</v>
      </c>
      <c r="L1091" s="117">
        <v>0</v>
      </c>
      <c r="M1091" s="117">
        <v>0</v>
      </c>
      <c r="N1091" s="117">
        <v>0</v>
      </c>
      <c r="O1091" s="117">
        <v>0</v>
      </c>
      <c r="P1091" s="117">
        <v>0</v>
      </c>
      <c r="Q1091" s="117">
        <v>0</v>
      </c>
      <c r="R1091" s="117">
        <v>0</v>
      </c>
      <c r="S1091" s="117">
        <v>0</v>
      </c>
      <c r="T1091" s="117">
        <v>0</v>
      </c>
      <c r="U1091" s="117">
        <v>0</v>
      </c>
      <c r="V1091" s="117">
        <v>0</v>
      </c>
      <c r="W1091" s="117">
        <v>0</v>
      </c>
      <c r="X1091" s="117">
        <v>0</v>
      </c>
      <c r="Y1091" s="117">
        <v>0</v>
      </c>
      <c r="Z1091" s="117">
        <v>0</v>
      </c>
      <c r="AA1091" s="117">
        <v>0</v>
      </c>
    </row>
    <row r="1092" spans="1:27" x14ac:dyDescent="0.25">
      <c r="A1092" s="117" t="s">
        <v>53</v>
      </c>
      <c r="B1092" s="117" t="s">
        <v>616</v>
      </c>
      <c r="C1092" s="117" t="s">
        <v>619</v>
      </c>
      <c r="D1092" s="117">
        <v>0</v>
      </c>
      <c r="E1092" s="117">
        <v>0</v>
      </c>
      <c r="F1092" s="117">
        <v>0</v>
      </c>
      <c r="G1092" s="117">
        <v>0</v>
      </c>
      <c r="H1092" s="117">
        <v>0</v>
      </c>
      <c r="I1092" s="117">
        <v>0</v>
      </c>
      <c r="J1092" s="117">
        <v>0</v>
      </c>
      <c r="K1092" s="117">
        <v>0</v>
      </c>
      <c r="L1092" s="117">
        <v>0</v>
      </c>
      <c r="M1092" s="117">
        <v>0</v>
      </c>
      <c r="N1092" s="117">
        <v>0</v>
      </c>
      <c r="O1092" s="117">
        <v>0</v>
      </c>
      <c r="P1092" s="117">
        <v>0</v>
      </c>
      <c r="Q1092" s="117">
        <v>0</v>
      </c>
      <c r="R1092" s="117">
        <v>0</v>
      </c>
      <c r="S1092" s="117">
        <v>0</v>
      </c>
      <c r="T1092" s="117">
        <v>0</v>
      </c>
      <c r="U1092" s="117">
        <v>0</v>
      </c>
      <c r="V1092" s="117">
        <v>0</v>
      </c>
      <c r="W1092" s="117">
        <v>0</v>
      </c>
      <c r="X1092" s="117">
        <v>0</v>
      </c>
      <c r="Y1092" s="117">
        <v>0</v>
      </c>
      <c r="Z1092" s="117">
        <v>0</v>
      </c>
      <c r="AA1092" s="117">
        <v>0</v>
      </c>
    </row>
    <row r="1093" spans="1:27" x14ac:dyDescent="0.25">
      <c r="A1093" s="117" t="s">
        <v>53</v>
      </c>
      <c r="B1093" s="117" t="s">
        <v>616</v>
      </c>
      <c r="C1093" s="117" t="s">
        <v>620</v>
      </c>
      <c r="D1093" s="117">
        <v>0</v>
      </c>
      <c r="E1093" s="117">
        <v>0</v>
      </c>
      <c r="F1093" s="117">
        <v>0</v>
      </c>
      <c r="G1093" s="117">
        <v>0</v>
      </c>
      <c r="H1093" s="117">
        <v>0</v>
      </c>
      <c r="I1093" s="117">
        <v>0</v>
      </c>
      <c r="J1093" s="117">
        <v>0</v>
      </c>
      <c r="K1093" s="117">
        <v>0</v>
      </c>
      <c r="L1093" s="117">
        <v>0</v>
      </c>
      <c r="M1093" s="117">
        <v>0</v>
      </c>
      <c r="N1093" s="117">
        <v>0</v>
      </c>
      <c r="O1093" s="117">
        <v>0</v>
      </c>
      <c r="P1093" s="117">
        <v>0</v>
      </c>
      <c r="Q1093" s="117">
        <v>0</v>
      </c>
      <c r="R1093" s="117">
        <v>0</v>
      </c>
      <c r="S1093" s="117">
        <v>0</v>
      </c>
      <c r="T1093" s="117">
        <v>0</v>
      </c>
      <c r="U1093" s="117">
        <v>0</v>
      </c>
      <c r="V1093" s="117">
        <v>0</v>
      </c>
      <c r="W1093" s="117">
        <v>0</v>
      </c>
      <c r="X1093" s="117">
        <v>0</v>
      </c>
      <c r="Y1093" s="117">
        <v>0</v>
      </c>
      <c r="Z1093" s="117">
        <v>0</v>
      </c>
      <c r="AA1093" s="117">
        <v>0</v>
      </c>
    </row>
    <row r="1094" spans="1:27" x14ac:dyDescent="0.25">
      <c r="A1094" s="117" t="s">
        <v>53</v>
      </c>
      <c r="B1094" s="117" t="s">
        <v>616</v>
      </c>
      <c r="C1094" s="117" t="s">
        <v>25</v>
      </c>
      <c r="D1094" s="117">
        <v>0</v>
      </c>
      <c r="E1094" s="117">
        <v>0</v>
      </c>
      <c r="F1094" s="117">
        <v>0</v>
      </c>
      <c r="G1094" s="117">
        <v>0</v>
      </c>
      <c r="H1094" s="117">
        <v>0</v>
      </c>
      <c r="I1094" s="117">
        <v>0</v>
      </c>
      <c r="J1094" s="117">
        <v>0</v>
      </c>
      <c r="K1094" s="117">
        <v>0</v>
      </c>
      <c r="L1094" s="117">
        <v>0</v>
      </c>
      <c r="M1094" s="117">
        <v>0</v>
      </c>
      <c r="N1094" s="117">
        <v>0</v>
      </c>
      <c r="O1094" s="117">
        <v>0</v>
      </c>
      <c r="P1094" s="117">
        <v>0</v>
      </c>
      <c r="Q1094" s="117">
        <v>0</v>
      </c>
      <c r="R1094" s="117">
        <v>0</v>
      </c>
      <c r="S1094" s="117">
        <v>0</v>
      </c>
      <c r="T1094" s="117">
        <v>0</v>
      </c>
      <c r="U1094" s="117">
        <v>0</v>
      </c>
      <c r="V1094" s="117">
        <v>0</v>
      </c>
      <c r="W1094" s="117">
        <v>0</v>
      </c>
      <c r="X1094" s="117">
        <v>0</v>
      </c>
      <c r="Y1094" s="117">
        <v>0</v>
      </c>
      <c r="Z1094" s="117">
        <v>0</v>
      </c>
      <c r="AA1094" s="117">
        <v>0</v>
      </c>
    </row>
    <row r="1095" spans="1:27" x14ac:dyDescent="0.25">
      <c r="A1095" s="117" t="s">
        <v>53</v>
      </c>
      <c r="B1095" s="117" t="s">
        <v>616</v>
      </c>
      <c r="C1095" s="117" t="s">
        <v>615</v>
      </c>
      <c r="D1095" s="117">
        <v>0</v>
      </c>
      <c r="E1095" s="117">
        <v>0</v>
      </c>
      <c r="F1095" s="117">
        <v>0</v>
      </c>
      <c r="G1095" s="117">
        <v>0</v>
      </c>
      <c r="H1095" s="117">
        <v>0</v>
      </c>
      <c r="I1095" s="117">
        <v>0</v>
      </c>
      <c r="J1095" s="117">
        <v>0</v>
      </c>
      <c r="K1095" s="117">
        <v>0</v>
      </c>
      <c r="L1095" s="117">
        <v>0</v>
      </c>
      <c r="M1095" s="117">
        <v>0</v>
      </c>
      <c r="N1095" s="117">
        <v>0</v>
      </c>
      <c r="O1095" s="117">
        <v>0</v>
      </c>
      <c r="P1095" s="117">
        <v>0</v>
      </c>
      <c r="Q1095" s="117">
        <v>0</v>
      </c>
      <c r="R1095" s="117">
        <v>0</v>
      </c>
      <c r="S1095" s="117">
        <v>0</v>
      </c>
      <c r="T1095" s="117">
        <v>0</v>
      </c>
      <c r="U1095" s="117">
        <v>0</v>
      </c>
      <c r="V1095" s="117">
        <v>0</v>
      </c>
      <c r="W1095" s="117">
        <v>0</v>
      </c>
      <c r="X1095" s="117">
        <v>0</v>
      </c>
      <c r="Y1095" s="117">
        <v>0</v>
      </c>
      <c r="Z1095" s="117">
        <v>0</v>
      </c>
      <c r="AA1095" s="117">
        <v>0</v>
      </c>
    </row>
    <row r="1096" spans="1:27" x14ac:dyDescent="0.25">
      <c r="A1096" s="117" t="s">
        <v>53</v>
      </c>
      <c r="B1096" s="117" t="s">
        <v>10</v>
      </c>
      <c r="C1096" s="117" t="s">
        <v>12</v>
      </c>
      <c r="D1096" s="117">
        <v>0</v>
      </c>
      <c r="E1096" s="117">
        <v>0</v>
      </c>
      <c r="F1096" s="117">
        <v>0</v>
      </c>
      <c r="G1096" s="117">
        <v>0</v>
      </c>
      <c r="H1096" s="117">
        <v>0</v>
      </c>
      <c r="I1096" s="117">
        <v>0</v>
      </c>
      <c r="J1096" s="117">
        <v>0</v>
      </c>
      <c r="K1096" s="117">
        <v>0</v>
      </c>
      <c r="L1096" s="117">
        <v>0</v>
      </c>
      <c r="M1096" s="117">
        <v>0</v>
      </c>
      <c r="N1096" s="117">
        <v>0</v>
      </c>
      <c r="O1096" s="117">
        <v>0</v>
      </c>
      <c r="P1096" s="117">
        <v>0</v>
      </c>
      <c r="Q1096" s="117">
        <v>0</v>
      </c>
      <c r="R1096" s="117">
        <v>0</v>
      </c>
      <c r="S1096" s="117">
        <v>0</v>
      </c>
      <c r="T1096" s="117">
        <v>0</v>
      </c>
      <c r="U1096" s="117">
        <v>0</v>
      </c>
      <c r="V1096" s="117">
        <v>0</v>
      </c>
      <c r="W1096" s="117">
        <v>0</v>
      </c>
      <c r="X1096" s="117">
        <v>0</v>
      </c>
      <c r="Y1096" s="117">
        <v>0</v>
      </c>
      <c r="Z1096" s="117">
        <v>0</v>
      </c>
      <c r="AA1096" s="117">
        <v>0</v>
      </c>
    </row>
    <row r="1097" spans="1:27" x14ac:dyDescent="0.25">
      <c r="A1097" s="117" t="s">
        <v>53</v>
      </c>
      <c r="B1097" s="117" t="s">
        <v>10</v>
      </c>
      <c r="C1097" s="117" t="s">
        <v>612</v>
      </c>
      <c r="D1097" s="117">
        <v>0</v>
      </c>
      <c r="E1097" s="117">
        <v>0</v>
      </c>
      <c r="F1097" s="117">
        <v>0</v>
      </c>
      <c r="G1097" s="117">
        <v>0</v>
      </c>
      <c r="H1097" s="117">
        <v>0</v>
      </c>
      <c r="I1097" s="117">
        <v>0</v>
      </c>
      <c r="J1097" s="117">
        <v>0</v>
      </c>
      <c r="K1097" s="117">
        <v>0</v>
      </c>
      <c r="L1097" s="117">
        <v>0</v>
      </c>
      <c r="M1097" s="117">
        <v>0</v>
      </c>
      <c r="N1097" s="117">
        <v>0</v>
      </c>
      <c r="O1097" s="117">
        <v>0</v>
      </c>
      <c r="P1097" s="117">
        <v>0</v>
      </c>
      <c r="Q1097" s="117">
        <v>0</v>
      </c>
      <c r="R1097" s="117">
        <v>0</v>
      </c>
      <c r="S1097" s="117">
        <v>0</v>
      </c>
      <c r="T1097" s="117">
        <v>0</v>
      </c>
      <c r="U1097" s="117">
        <v>0</v>
      </c>
      <c r="V1097" s="117">
        <v>0</v>
      </c>
      <c r="W1097" s="117">
        <v>0</v>
      </c>
      <c r="X1097" s="117">
        <v>0</v>
      </c>
      <c r="Y1097" s="117">
        <v>0</v>
      </c>
      <c r="Z1097" s="117">
        <v>0</v>
      </c>
      <c r="AA1097" s="117">
        <v>0</v>
      </c>
    </row>
    <row r="1098" spans="1:27" x14ac:dyDescent="0.25">
      <c r="A1098" s="117" t="s">
        <v>53</v>
      </c>
      <c r="B1098" s="117" t="s">
        <v>10</v>
      </c>
      <c r="C1098" s="117" t="s">
        <v>611</v>
      </c>
      <c r="D1098" s="117">
        <v>0</v>
      </c>
      <c r="E1098" s="117">
        <v>0</v>
      </c>
      <c r="F1098" s="117">
        <v>0</v>
      </c>
      <c r="G1098" s="117">
        <v>0</v>
      </c>
      <c r="H1098" s="117">
        <v>0</v>
      </c>
      <c r="I1098" s="117">
        <v>0</v>
      </c>
      <c r="J1098" s="117">
        <v>0</v>
      </c>
      <c r="K1098" s="117">
        <v>0</v>
      </c>
      <c r="L1098" s="117">
        <v>0</v>
      </c>
      <c r="M1098" s="117">
        <v>0</v>
      </c>
      <c r="N1098" s="117">
        <v>0</v>
      </c>
      <c r="O1098" s="117">
        <v>0</v>
      </c>
      <c r="P1098" s="117">
        <v>0</v>
      </c>
      <c r="Q1098" s="117">
        <v>0</v>
      </c>
      <c r="R1098" s="117">
        <v>0</v>
      </c>
      <c r="S1098" s="117">
        <v>0</v>
      </c>
      <c r="T1098" s="117">
        <v>0</v>
      </c>
      <c r="U1098" s="117">
        <v>0</v>
      </c>
      <c r="V1098" s="117">
        <v>0</v>
      </c>
      <c r="W1098" s="117">
        <v>0</v>
      </c>
      <c r="X1098" s="117">
        <v>0</v>
      </c>
      <c r="Y1098" s="117">
        <v>0</v>
      </c>
      <c r="Z1098" s="117">
        <v>0</v>
      </c>
      <c r="AA1098" s="117">
        <v>0</v>
      </c>
    </row>
    <row r="1099" spans="1:27" x14ac:dyDescent="0.25">
      <c r="A1099" s="117" t="s">
        <v>53</v>
      </c>
      <c r="B1099" s="117" t="s">
        <v>10</v>
      </c>
      <c r="C1099" s="117" t="s">
        <v>8</v>
      </c>
      <c r="D1099" s="117">
        <v>0</v>
      </c>
      <c r="E1099" s="117">
        <v>0</v>
      </c>
      <c r="F1099" s="117">
        <v>0</v>
      </c>
      <c r="G1099" s="117">
        <v>0</v>
      </c>
      <c r="H1099" s="117">
        <v>0</v>
      </c>
      <c r="I1099" s="117">
        <v>0</v>
      </c>
      <c r="J1099" s="117">
        <v>0</v>
      </c>
      <c r="K1099" s="117">
        <v>0</v>
      </c>
      <c r="L1099" s="117">
        <v>0</v>
      </c>
      <c r="M1099" s="117">
        <v>0</v>
      </c>
      <c r="N1099" s="117">
        <v>0</v>
      </c>
      <c r="O1099" s="117">
        <v>0</v>
      </c>
      <c r="P1099" s="117">
        <v>0</v>
      </c>
      <c r="Q1099" s="117">
        <v>0</v>
      </c>
      <c r="R1099" s="117">
        <v>0</v>
      </c>
      <c r="S1099" s="117">
        <v>0</v>
      </c>
      <c r="T1099" s="117">
        <v>0</v>
      </c>
      <c r="U1099" s="117">
        <v>0</v>
      </c>
      <c r="V1099" s="117">
        <v>0</v>
      </c>
      <c r="W1099" s="117">
        <v>0</v>
      </c>
      <c r="X1099" s="117">
        <v>0</v>
      </c>
      <c r="Y1099" s="117">
        <v>0</v>
      </c>
      <c r="Z1099" s="117">
        <v>0</v>
      </c>
      <c r="AA1099" s="117">
        <v>0</v>
      </c>
    </row>
    <row r="1100" spans="1:27" x14ac:dyDescent="0.25">
      <c r="A1100" s="117" t="s">
        <v>53</v>
      </c>
      <c r="B1100" s="117" t="s">
        <v>10</v>
      </c>
      <c r="C1100" s="117" t="s">
        <v>618</v>
      </c>
      <c r="D1100" s="117">
        <v>0</v>
      </c>
      <c r="E1100" s="117">
        <v>0</v>
      </c>
      <c r="F1100" s="117">
        <v>0</v>
      </c>
      <c r="G1100" s="117">
        <v>0</v>
      </c>
      <c r="H1100" s="117">
        <v>0</v>
      </c>
      <c r="I1100" s="117">
        <v>0</v>
      </c>
      <c r="J1100" s="117">
        <v>0</v>
      </c>
      <c r="K1100" s="117">
        <v>0</v>
      </c>
      <c r="L1100" s="117">
        <v>0</v>
      </c>
      <c r="M1100" s="117">
        <v>0</v>
      </c>
      <c r="N1100" s="117">
        <v>0</v>
      </c>
      <c r="O1100" s="117">
        <v>0</v>
      </c>
      <c r="P1100" s="117">
        <v>0</v>
      </c>
      <c r="Q1100" s="117">
        <v>0</v>
      </c>
      <c r="R1100" s="117">
        <v>0</v>
      </c>
      <c r="S1100" s="117">
        <v>0</v>
      </c>
      <c r="T1100" s="117">
        <v>0</v>
      </c>
      <c r="U1100" s="117">
        <v>0</v>
      </c>
      <c r="V1100" s="117">
        <v>0</v>
      </c>
      <c r="W1100" s="117">
        <v>0</v>
      </c>
      <c r="X1100" s="117">
        <v>0</v>
      </c>
      <c r="Y1100" s="117">
        <v>0</v>
      </c>
      <c r="Z1100" s="117">
        <v>0</v>
      </c>
      <c r="AA1100" s="117">
        <v>0</v>
      </c>
    </row>
    <row r="1101" spans="1:27" x14ac:dyDescent="0.25">
      <c r="A1101" s="117" t="s">
        <v>53</v>
      </c>
      <c r="B1101" s="117" t="s">
        <v>10</v>
      </c>
      <c r="C1101" s="117" t="s">
        <v>123</v>
      </c>
      <c r="D1101" s="117">
        <v>0</v>
      </c>
      <c r="E1101" s="117">
        <v>0</v>
      </c>
      <c r="F1101" s="117">
        <v>0</v>
      </c>
      <c r="G1101" s="117">
        <v>0</v>
      </c>
      <c r="H1101" s="117">
        <v>0</v>
      </c>
      <c r="I1101" s="117">
        <v>0</v>
      </c>
      <c r="J1101" s="117">
        <v>0</v>
      </c>
      <c r="K1101" s="117">
        <v>0</v>
      </c>
      <c r="L1101" s="117">
        <v>0</v>
      </c>
      <c r="M1101" s="117">
        <v>0</v>
      </c>
      <c r="N1101" s="117">
        <v>0</v>
      </c>
      <c r="O1101" s="117">
        <v>0</v>
      </c>
      <c r="P1101" s="117">
        <v>0</v>
      </c>
      <c r="Q1101" s="117">
        <v>0</v>
      </c>
      <c r="R1101" s="117">
        <v>0</v>
      </c>
      <c r="S1101" s="117">
        <v>0</v>
      </c>
      <c r="T1101" s="117">
        <v>0</v>
      </c>
      <c r="U1101" s="117">
        <v>0</v>
      </c>
      <c r="V1101" s="117">
        <v>0</v>
      </c>
      <c r="W1101" s="117">
        <v>0</v>
      </c>
      <c r="X1101" s="117">
        <v>0</v>
      </c>
      <c r="Y1101" s="117">
        <v>0</v>
      </c>
      <c r="Z1101" s="117">
        <v>0</v>
      </c>
      <c r="AA1101" s="117">
        <v>0</v>
      </c>
    </row>
    <row r="1102" spans="1:27" x14ac:dyDescent="0.25">
      <c r="A1102" s="117" t="s">
        <v>53</v>
      </c>
      <c r="B1102" s="117" t="s">
        <v>10</v>
      </c>
      <c r="C1102" s="117" t="s">
        <v>10</v>
      </c>
      <c r="D1102" s="117">
        <v>0</v>
      </c>
      <c r="E1102" s="117">
        <v>0</v>
      </c>
      <c r="F1102" s="117">
        <v>0</v>
      </c>
      <c r="G1102" s="117">
        <v>0</v>
      </c>
      <c r="H1102" s="117">
        <v>0</v>
      </c>
      <c r="I1102" s="117">
        <v>0</v>
      </c>
      <c r="J1102" s="117">
        <v>0</v>
      </c>
      <c r="K1102" s="117">
        <v>0</v>
      </c>
      <c r="L1102" s="117">
        <v>0</v>
      </c>
      <c r="M1102" s="117">
        <v>0</v>
      </c>
      <c r="N1102" s="117">
        <v>0</v>
      </c>
      <c r="O1102" s="117">
        <v>0</v>
      </c>
      <c r="P1102" s="117">
        <v>0</v>
      </c>
      <c r="Q1102" s="117">
        <v>0</v>
      </c>
      <c r="R1102" s="117">
        <v>0</v>
      </c>
      <c r="S1102" s="117">
        <v>0</v>
      </c>
      <c r="T1102" s="117">
        <v>0</v>
      </c>
      <c r="U1102" s="117">
        <v>0</v>
      </c>
      <c r="V1102" s="117">
        <v>0</v>
      </c>
      <c r="W1102" s="117">
        <v>0</v>
      </c>
      <c r="X1102" s="117">
        <v>0</v>
      </c>
      <c r="Y1102" s="117">
        <v>0</v>
      </c>
      <c r="Z1102" s="117">
        <v>0</v>
      </c>
      <c r="AA1102" s="117">
        <v>0</v>
      </c>
    </row>
    <row r="1103" spans="1:27" x14ac:dyDescent="0.25">
      <c r="A1103" s="117" t="s">
        <v>53</v>
      </c>
      <c r="B1103" s="117" t="s">
        <v>10</v>
      </c>
      <c r="C1103" s="117" t="s">
        <v>619</v>
      </c>
      <c r="D1103" s="117">
        <v>0</v>
      </c>
      <c r="E1103" s="117">
        <v>0</v>
      </c>
      <c r="F1103" s="117">
        <v>0</v>
      </c>
      <c r="G1103" s="117">
        <v>0</v>
      </c>
      <c r="H1103" s="117">
        <v>0</v>
      </c>
      <c r="I1103" s="117">
        <v>0</v>
      </c>
      <c r="J1103" s="117">
        <v>0</v>
      </c>
      <c r="K1103" s="117">
        <v>0</v>
      </c>
      <c r="L1103" s="117">
        <v>0</v>
      </c>
      <c r="M1103" s="117">
        <v>0</v>
      </c>
      <c r="N1103" s="117">
        <v>0</v>
      </c>
      <c r="O1103" s="117">
        <v>0</v>
      </c>
      <c r="P1103" s="117">
        <v>0</v>
      </c>
      <c r="Q1103" s="117">
        <v>0</v>
      </c>
      <c r="R1103" s="117">
        <v>0</v>
      </c>
      <c r="S1103" s="117">
        <v>0</v>
      </c>
      <c r="T1103" s="117">
        <v>0</v>
      </c>
      <c r="U1103" s="117">
        <v>0</v>
      </c>
      <c r="V1103" s="117">
        <v>0</v>
      </c>
      <c r="W1103" s="117">
        <v>0</v>
      </c>
      <c r="X1103" s="117">
        <v>0</v>
      </c>
      <c r="Y1103" s="117">
        <v>0</v>
      </c>
      <c r="Z1103" s="117">
        <v>0</v>
      </c>
      <c r="AA1103" s="117">
        <v>0</v>
      </c>
    </row>
    <row r="1104" spans="1:27" x14ac:dyDescent="0.25">
      <c r="A1104" s="117" t="s">
        <v>53</v>
      </c>
      <c r="B1104" s="117" t="s">
        <v>10</v>
      </c>
      <c r="C1104" s="117" t="s">
        <v>620</v>
      </c>
      <c r="D1104" s="117">
        <v>0</v>
      </c>
      <c r="E1104" s="117">
        <v>0</v>
      </c>
      <c r="F1104" s="117">
        <v>0</v>
      </c>
      <c r="G1104" s="117">
        <v>0</v>
      </c>
      <c r="H1104" s="117">
        <v>0</v>
      </c>
      <c r="I1104" s="117">
        <v>0</v>
      </c>
      <c r="J1104" s="117">
        <v>0</v>
      </c>
      <c r="K1104" s="117">
        <v>0</v>
      </c>
      <c r="L1104" s="117">
        <v>0</v>
      </c>
      <c r="M1104" s="117">
        <v>0</v>
      </c>
      <c r="N1104" s="117">
        <v>0</v>
      </c>
      <c r="O1104" s="117">
        <v>0</v>
      </c>
      <c r="P1104" s="117">
        <v>0</v>
      </c>
      <c r="Q1104" s="117">
        <v>0</v>
      </c>
      <c r="R1104" s="117">
        <v>0</v>
      </c>
      <c r="S1104" s="117">
        <v>0</v>
      </c>
      <c r="T1104" s="117">
        <v>0</v>
      </c>
      <c r="U1104" s="117">
        <v>0</v>
      </c>
      <c r="V1104" s="117">
        <v>0</v>
      </c>
      <c r="W1104" s="117">
        <v>0</v>
      </c>
      <c r="X1104" s="117">
        <v>0</v>
      </c>
      <c r="Y1104" s="117">
        <v>0</v>
      </c>
      <c r="Z1104" s="117">
        <v>0</v>
      </c>
      <c r="AA1104" s="117">
        <v>0</v>
      </c>
    </row>
    <row r="1105" spans="1:27" x14ac:dyDescent="0.25">
      <c r="A1105" s="117" t="s">
        <v>53</v>
      </c>
      <c r="B1105" s="117" t="s">
        <v>10</v>
      </c>
      <c r="C1105" s="117" t="s">
        <v>25</v>
      </c>
      <c r="D1105" s="117">
        <v>0</v>
      </c>
      <c r="E1105" s="117">
        <v>0</v>
      </c>
      <c r="F1105" s="117">
        <v>0</v>
      </c>
      <c r="G1105" s="117">
        <v>0</v>
      </c>
      <c r="H1105" s="117">
        <v>0</v>
      </c>
      <c r="I1105" s="117">
        <v>0</v>
      </c>
      <c r="J1105" s="117">
        <v>0</v>
      </c>
      <c r="K1105" s="117">
        <v>0</v>
      </c>
      <c r="L1105" s="117">
        <v>0</v>
      </c>
      <c r="M1105" s="117">
        <v>0</v>
      </c>
      <c r="N1105" s="117">
        <v>0</v>
      </c>
      <c r="O1105" s="117">
        <v>0</v>
      </c>
      <c r="P1105" s="117">
        <v>0</v>
      </c>
      <c r="Q1105" s="117">
        <v>0</v>
      </c>
      <c r="R1105" s="117">
        <v>0</v>
      </c>
      <c r="S1105" s="117">
        <v>0</v>
      </c>
      <c r="T1105" s="117">
        <v>0</v>
      </c>
      <c r="U1105" s="117">
        <v>0</v>
      </c>
      <c r="V1105" s="117">
        <v>0</v>
      </c>
      <c r="W1105" s="117">
        <v>0</v>
      </c>
      <c r="X1105" s="117">
        <v>0</v>
      </c>
      <c r="Y1105" s="117">
        <v>0</v>
      </c>
      <c r="Z1105" s="117">
        <v>0</v>
      </c>
      <c r="AA1105" s="117">
        <v>0</v>
      </c>
    </row>
    <row r="1106" spans="1:27" x14ac:dyDescent="0.25">
      <c r="A1106" s="117" t="s">
        <v>53</v>
      </c>
      <c r="B1106" s="117" t="s">
        <v>10</v>
      </c>
      <c r="C1106" s="117" t="s">
        <v>615</v>
      </c>
      <c r="D1106" s="117">
        <v>0</v>
      </c>
      <c r="E1106" s="117">
        <v>0</v>
      </c>
      <c r="F1106" s="117">
        <v>0</v>
      </c>
      <c r="G1106" s="117">
        <v>0</v>
      </c>
      <c r="H1106" s="117">
        <v>0</v>
      </c>
      <c r="I1106" s="117">
        <v>0</v>
      </c>
      <c r="J1106" s="117">
        <v>0</v>
      </c>
      <c r="K1106" s="117">
        <v>0</v>
      </c>
      <c r="L1106" s="117">
        <v>0</v>
      </c>
      <c r="M1106" s="117">
        <v>0</v>
      </c>
      <c r="N1106" s="117">
        <v>0</v>
      </c>
      <c r="O1106" s="117">
        <v>0</v>
      </c>
      <c r="P1106" s="117">
        <v>0</v>
      </c>
      <c r="Q1106" s="117">
        <v>0</v>
      </c>
      <c r="R1106" s="117">
        <v>0</v>
      </c>
      <c r="S1106" s="117">
        <v>0</v>
      </c>
      <c r="T1106" s="117">
        <v>0</v>
      </c>
      <c r="U1106" s="117">
        <v>0</v>
      </c>
      <c r="V1106" s="117">
        <v>0</v>
      </c>
      <c r="W1106" s="117">
        <v>0</v>
      </c>
      <c r="X1106" s="117">
        <v>0</v>
      </c>
      <c r="Y1106" s="117">
        <v>0</v>
      </c>
      <c r="Z1106" s="117">
        <v>0</v>
      </c>
      <c r="AA1106" s="117">
        <v>0</v>
      </c>
    </row>
    <row r="1107" spans="1:27" x14ac:dyDescent="0.25">
      <c r="A1107" s="117" t="s">
        <v>53</v>
      </c>
      <c r="B1107" s="117" t="s">
        <v>617</v>
      </c>
      <c r="C1107" s="117" t="s">
        <v>12</v>
      </c>
      <c r="D1107" s="117">
        <v>0</v>
      </c>
      <c r="E1107" s="117">
        <v>0</v>
      </c>
      <c r="F1107" s="117">
        <v>0</v>
      </c>
      <c r="G1107" s="117">
        <v>0</v>
      </c>
      <c r="H1107" s="117">
        <v>0</v>
      </c>
      <c r="I1107" s="117">
        <v>0</v>
      </c>
      <c r="J1107" s="117">
        <v>0</v>
      </c>
      <c r="K1107" s="117">
        <v>0</v>
      </c>
      <c r="L1107" s="117">
        <v>0</v>
      </c>
      <c r="M1107" s="117">
        <v>0</v>
      </c>
      <c r="N1107" s="117">
        <v>0</v>
      </c>
      <c r="O1107" s="117">
        <v>0</v>
      </c>
      <c r="P1107" s="117">
        <v>0</v>
      </c>
      <c r="Q1107" s="117">
        <v>0</v>
      </c>
      <c r="R1107" s="117">
        <v>0</v>
      </c>
      <c r="S1107" s="117">
        <v>0</v>
      </c>
      <c r="T1107" s="117">
        <v>0</v>
      </c>
      <c r="U1107" s="117">
        <v>0</v>
      </c>
      <c r="V1107" s="117">
        <v>0</v>
      </c>
      <c r="W1107" s="117">
        <v>0</v>
      </c>
      <c r="X1107" s="117">
        <v>0</v>
      </c>
      <c r="Y1107" s="117">
        <v>0</v>
      </c>
      <c r="Z1107" s="117">
        <v>0</v>
      </c>
      <c r="AA1107" s="117">
        <v>0</v>
      </c>
    </row>
    <row r="1108" spans="1:27" x14ac:dyDescent="0.25">
      <c r="A1108" s="117" t="s">
        <v>53</v>
      </c>
      <c r="B1108" s="117" t="s">
        <v>617</v>
      </c>
      <c r="C1108" s="117" t="s">
        <v>612</v>
      </c>
      <c r="D1108" s="117">
        <v>0</v>
      </c>
      <c r="E1108" s="117">
        <v>0</v>
      </c>
      <c r="F1108" s="117">
        <v>0</v>
      </c>
      <c r="G1108" s="117">
        <v>0</v>
      </c>
      <c r="H1108" s="117">
        <v>0</v>
      </c>
      <c r="I1108" s="117">
        <v>0</v>
      </c>
      <c r="J1108" s="117">
        <v>0</v>
      </c>
      <c r="K1108" s="117">
        <v>0</v>
      </c>
      <c r="L1108" s="117">
        <v>0</v>
      </c>
      <c r="M1108" s="117">
        <v>0</v>
      </c>
      <c r="N1108" s="117">
        <v>0</v>
      </c>
      <c r="O1108" s="117">
        <v>0</v>
      </c>
      <c r="P1108" s="117">
        <v>0</v>
      </c>
      <c r="Q1108" s="117">
        <v>0</v>
      </c>
      <c r="R1108" s="117">
        <v>0</v>
      </c>
      <c r="S1108" s="117">
        <v>0</v>
      </c>
      <c r="T1108" s="117">
        <v>0</v>
      </c>
      <c r="U1108" s="117">
        <v>0</v>
      </c>
      <c r="V1108" s="117">
        <v>0</v>
      </c>
      <c r="W1108" s="117">
        <v>0</v>
      </c>
      <c r="X1108" s="117">
        <v>0</v>
      </c>
      <c r="Y1108" s="117">
        <v>0</v>
      </c>
      <c r="Z1108" s="117">
        <v>0</v>
      </c>
      <c r="AA1108" s="117">
        <v>0</v>
      </c>
    </row>
    <row r="1109" spans="1:27" x14ac:dyDescent="0.25">
      <c r="A1109" s="117" t="s">
        <v>53</v>
      </c>
      <c r="B1109" s="117" t="s">
        <v>617</v>
      </c>
      <c r="C1109" s="117" t="s">
        <v>611</v>
      </c>
      <c r="D1109" s="117">
        <v>0</v>
      </c>
      <c r="E1109" s="117">
        <v>0</v>
      </c>
      <c r="F1109" s="117">
        <v>0</v>
      </c>
      <c r="G1109" s="117">
        <v>0</v>
      </c>
      <c r="H1109" s="117">
        <v>0</v>
      </c>
      <c r="I1109" s="117">
        <v>0</v>
      </c>
      <c r="J1109" s="117">
        <v>0</v>
      </c>
      <c r="K1109" s="117">
        <v>0</v>
      </c>
      <c r="L1109" s="117">
        <v>0</v>
      </c>
      <c r="M1109" s="117">
        <v>0</v>
      </c>
      <c r="N1109" s="117">
        <v>0</v>
      </c>
      <c r="O1109" s="117">
        <v>0</v>
      </c>
      <c r="P1109" s="117">
        <v>0</v>
      </c>
      <c r="Q1109" s="117">
        <v>0</v>
      </c>
      <c r="R1109" s="117">
        <v>0</v>
      </c>
      <c r="S1109" s="117">
        <v>0</v>
      </c>
      <c r="T1109" s="117">
        <v>0</v>
      </c>
      <c r="U1109" s="117">
        <v>0</v>
      </c>
      <c r="V1109" s="117">
        <v>0</v>
      </c>
      <c r="W1109" s="117">
        <v>0</v>
      </c>
      <c r="X1109" s="117">
        <v>0</v>
      </c>
      <c r="Y1109" s="117">
        <v>0</v>
      </c>
      <c r="Z1109" s="117">
        <v>0</v>
      </c>
      <c r="AA1109" s="117">
        <v>0</v>
      </c>
    </row>
    <row r="1110" spans="1:27" x14ac:dyDescent="0.25">
      <c r="A1110" s="117" t="s">
        <v>53</v>
      </c>
      <c r="B1110" s="117" t="s">
        <v>617</v>
      </c>
      <c r="C1110" s="117" t="s">
        <v>8</v>
      </c>
      <c r="D1110" s="117">
        <v>0</v>
      </c>
      <c r="E1110" s="117">
        <v>0</v>
      </c>
      <c r="F1110" s="117">
        <v>0</v>
      </c>
      <c r="G1110" s="117">
        <v>0</v>
      </c>
      <c r="H1110" s="117">
        <v>0</v>
      </c>
      <c r="I1110" s="117">
        <v>0</v>
      </c>
      <c r="J1110" s="117">
        <v>0</v>
      </c>
      <c r="K1110" s="117">
        <v>0</v>
      </c>
      <c r="L1110" s="117">
        <v>0</v>
      </c>
      <c r="M1110" s="117">
        <v>0</v>
      </c>
      <c r="N1110" s="117">
        <v>0</v>
      </c>
      <c r="O1110" s="117">
        <v>0</v>
      </c>
      <c r="P1110" s="117">
        <v>0</v>
      </c>
      <c r="Q1110" s="117">
        <v>0</v>
      </c>
      <c r="R1110" s="117">
        <v>0</v>
      </c>
      <c r="S1110" s="117">
        <v>0</v>
      </c>
      <c r="T1110" s="117">
        <v>0</v>
      </c>
      <c r="U1110" s="117">
        <v>0</v>
      </c>
      <c r="V1110" s="117">
        <v>0</v>
      </c>
      <c r="W1110" s="117">
        <v>0</v>
      </c>
      <c r="X1110" s="117">
        <v>0</v>
      </c>
      <c r="Y1110" s="117">
        <v>0</v>
      </c>
      <c r="Z1110" s="117">
        <v>0</v>
      </c>
      <c r="AA1110" s="117">
        <v>0</v>
      </c>
    </row>
    <row r="1111" spans="1:27" x14ac:dyDescent="0.25">
      <c r="A1111" s="117" t="s">
        <v>53</v>
      </c>
      <c r="B1111" s="117" t="s">
        <v>617</v>
      </c>
      <c r="C1111" s="117" t="s">
        <v>618</v>
      </c>
      <c r="D1111" s="117">
        <v>0</v>
      </c>
      <c r="E1111" s="117">
        <v>0</v>
      </c>
      <c r="F1111" s="117">
        <v>0</v>
      </c>
      <c r="G1111" s="117">
        <v>0</v>
      </c>
      <c r="H1111" s="117">
        <v>0</v>
      </c>
      <c r="I1111" s="117">
        <v>0</v>
      </c>
      <c r="J1111" s="117">
        <v>0</v>
      </c>
      <c r="K1111" s="117">
        <v>0</v>
      </c>
      <c r="L1111" s="117">
        <v>0</v>
      </c>
      <c r="M1111" s="117">
        <v>0</v>
      </c>
      <c r="N1111" s="117">
        <v>0</v>
      </c>
      <c r="O1111" s="117">
        <v>0</v>
      </c>
      <c r="P1111" s="117">
        <v>0</v>
      </c>
      <c r="Q1111" s="117">
        <v>0</v>
      </c>
      <c r="R1111" s="117">
        <v>0</v>
      </c>
      <c r="S1111" s="117">
        <v>0</v>
      </c>
      <c r="T1111" s="117">
        <v>0</v>
      </c>
      <c r="U1111" s="117">
        <v>0</v>
      </c>
      <c r="V1111" s="117">
        <v>0</v>
      </c>
      <c r="W1111" s="117">
        <v>0</v>
      </c>
      <c r="X1111" s="117">
        <v>0</v>
      </c>
      <c r="Y1111" s="117">
        <v>0</v>
      </c>
      <c r="Z1111" s="117">
        <v>0</v>
      </c>
      <c r="AA1111" s="117">
        <v>0</v>
      </c>
    </row>
    <row r="1112" spans="1:27" x14ac:dyDescent="0.25">
      <c r="A1112" s="117" t="s">
        <v>53</v>
      </c>
      <c r="B1112" s="117" t="s">
        <v>617</v>
      </c>
      <c r="C1112" s="117" t="s">
        <v>123</v>
      </c>
      <c r="D1112" s="117">
        <v>0</v>
      </c>
      <c r="E1112" s="117">
        <v>0</v>
      </c>
      <c r="F1112" s="117">
        <v>0</v>
      </c>
      <c r="G1112" s="117">
        <v>0</v>
      </c>
      <c r="H1112" s="117">
        <v>0</v>
      </c>
      <c r="I1112" s="117">
        <v>0</v>
      </c>
      <c r="J1112" s="117">
        <v>0</v>
      </c>
      <c r="K1112" s="117">
        <v>0</v>
      </c>
      <c r="L1112" s="117">
        <v>0</v>
      </c>
      <c r="M1112" s="117">
        <v>0</v>
      </c>
      <c r="N1112" s="117">
        <v>0</v>
      </c>
      <c r="O1112" s="117">
        <v>0</v>
      </c>
      <c r="P1112" s="117">
        <v>0</v>
      </c>
      <c r="Q1112" s="117">
        <v>0</v>
      </c>
      <c r="R1112" s="117">
        <v>0</v>
      </c>
      <c r="S1112" s="117">
        <v>0</v>
      </c>
      <c r="T1112" s="117">
        <v>0</v>
      </c>
      <c r="U1112" s="117">
        <v>0</v>
      </c>
      <c r="V1112" s="117">
        <v>0</v>
      </c>
      <c r="W1112" s="117">
        <v>0</v>
      </c>
      <c r="X1112" s="117">
        <v>0</v>
      </c>
      <c r="Y1112" s="117">
        <v>0</v>
      </c>
      <c r="Z1112" s="117">
        <v>0</v>
      </c>
      <c r="AA1112" s="117">
        <v>0</v>
      </c>
    </row>
    <row r="1113" spans="1:27" x14ac:dyDescent="0.25">
      <c r="A1113" s="117" t="s">
        <v>53</v>
      </c>
      <c r="B1113" s="117" t="s">
        <v>617</v>
      </c>
      <c r="C1113" s="117" t="s">
        <v>10</v>
      </c>
      <c r="D1113" s="117">
        <v>0</v>
      </c>
      <c r="E1113" s="117">
        <v>0</v>
      </c>
      <c r="F1113" s="117">
        <v>0</v>
      </c>
      <c r="G1113" s="117">
        <v>0</v>
      </c>
      <c r="H1113" s="117">
        <v>0</v>
      </c>
      <c r="I1113" s="117">
        <v>0</v>
      </c>
      <c r="J1113" s="117">
        <v>0</v>
      </c>
      <c r="K1113" s="117">
        <v>0</v>
      </c>
      <c r="L1113" s="117">
        <v>0</v>
      </c>
      <c r="M1113" s="117">
        <v>0</v>
      </c>
      <c r="N1113" s="117">
        <v>0</v>
      </c>
      <c r="O1113" s="117">
        <v>0</v>
      </c>
      <c r="P1113" s="117">
        <v>0</v>
      </c>
      <c r="Q1113" s="117">
        <v>0</v>
      </c>
      <c r="R1113" s="117">
        <v>0</v>
      </c>
      <c r="S1113" s="117">
        <v>0</v>
      </c>
      <c r="T1113" s="117">
        <v>0</v>
      </c>
      <c r="U1113" s="117">
        <v>0</v>
      </c>
      <c r="V1113" s="117">
        <v>0</v>
      </c>
      <c r="W1113" s="117">
        <v>0</v>
      </c>
      <c r="X1113" s="117">
        <v>0</v>
      </c>
      <c r="Y1113" s="117">
        <v>0</v>
      </c>
      <c r="Z1113" s="117">
        <v>0</v>
      </c>
      <c r="AA1113" s="117">
        <v>0</v>
      </c>
    </row>
    <row r="1114" spans="1:27" x14ac:dyDescent="0.25">
      <c r="A1114" s="117" t="s">
        <v>53</v>
      </c>
      <c r="B1114" s="117" t="s">
        <v>617</v>
      </c>
      <c r="C1114" s="117" t="s">
        <v>619</v>
      </c>
      <c r="D1114" s="117">
        <v>0</v>
      </c>
      <c r="E1114" s="117">
        <v>0</v>
      </c>
      <c r="F1114" s="117">
        <v>0</v>
      </c>
      <c r="G1114" s="117">
        <v>0</v>
      </c>
      <c r="H1114" s="117">
        <v>0</v>
      </c>
      <c r="I1114" s="117">
        <v>0</v>
      </c>
      <c r="J1114" s="117">
        <v>0</v>
      </c>
      <c r="K1114" s="117">
        <v>0</v>
      </c>
      <c r="L1114" s="117">
        <v>0</v>
      </c>
      <c r="M1114" s="117">
        <v>0</v>
      </c>
      <c r="N1114" s="117">
        <v>0</v>
      </c>
      <c r="O1114" s="117">
        <v>0</v>
      </c>
      <c r="P1114" s="117">
        <v>0</v>
      </c>
      <c r="Q1114" s="117">
        <v>0</v>
      </c>
      <c r="R1114" s="117">
        <v>0</v>
      </c>
      <c r="S1114" s="117">
        <v>0</v>
      </c>
      <c r="T1114" s="117">
        <v>0</v>
      </c>
      <c r="U1114" s="117">
        <v>0</v>
      </c>
      <c r="V1114" s="117">
        <v>0</v>
      </c>
      <c r="W1114" s="117">
        <v>0</v>
      </c>
      <c r="X1114" s="117">
        <v>0</v>
      </c>
      <c r="Y1114" s="117">
        <v>0</v>
      </c>
      <c r="Z1114" s="117">
        <v>0</v>
      </c>
      <c r="AA1114" s="117">
        <v>0</v>
      </c>
    </row>
    <row r="1115" spans="1:27" x14ac:dyDescent="0.25">
      <c r="A1115" s="117" t="s">
        <v>53</v>
      </c>
      <c r="B1115" s="117" t="s">
        <v>617</v>
      </c>
      <c r="C1115" s="117" t="s">
        <v>620</v>
      </c>
      <c r="D1115" s="117">
        <v>0</v>
      </c>
      <c r="E1115" s="117">
        <v>0</v>
      </c>
      <c r="F1115" s="117">
        <v>0</v>
      </c>
      <c r="G1115" s="117">
        <v>0</v>
      </c>
      <c r="H1115" s="117">
        <v>0</v>
      </c>
      <c r="I1115" s="117">
        <v>0</v>
      </c>
      <c r="J1115" s="117">
        <v>0</v>
      </c>
      <c r="K1115" s="117">
        <v>0</v>
      </c>
      <c r="L1115" s="117">
        <v>0</v>
      </c>
      <c r="M1115" s="117">
        <v>0</v>
      </c>
      <c r="N1115" s="117">
        <v>0</v>
      </c>
      <c r="O1115" s="117">
        <v>0</v>
      </c>
      <c r="P1115" s="117">
        <v>0</v>
      </c>
      <c r="Q1115" s="117">
        <v>0</v>
      </c>
      <c r="R1115" s="117">
        <v>0</v>
      </c>
      <c r="S1115" s="117">
        <v>0</v>
      </c>
      <c r="T1115" s="117">
        <v>0</v>
      </c>
      <c r="U1115" s="117">
        <v>0</v>
      </c>
      <c r="V1115" s="117">
        <v>0</v>
      </c>
      <c r="W1115" s="117">
        <v>0</v>
      </c>
      <c r="X1115" s="117">
        <v>0</v>
      </c>
      <c r="Y1115" s="117">
        <v>0</v>
      </c>
      <c r="Z1115" s="117">
        <v>0</v>
      </c>
      <c r="AA1115" s="117">
        <v>0</v>
      </c>
    </row>
    <row r="1116" spans="1:27" x14ac:dyDescent="0.25">
      <c r="A1116" s="117" t="s">
        <v>53</v>
      </c>
      <c r="B1116" s="117" t="s">
        <v>617</v>
      </c>
      <c r="C1116" s="117" t="s">
        <v>25</v>
      </c>
      <c r="D1116" s="117">
        <v>0</v>
      </c>
      <c r="E1116" s="117">
        <v>0</v>
      </c>
      <c r="F1116" s="117">
        <v>0</v>
      </c>
      <c r="G1116" s="117">
        <v>0</v>
      </c>
      <c r="H1116" s="117">
        <v>0</v>
      </c>
      <c r="I1116" s="117">
        <v>0</v>
      </c>
      <c r="J1116" s="117">
        <v>0</v>
      </c>
      <c r="K1116" s="117">
        <v>0</v>
      </c>
      <c r="L1116" s="117">
        <v>0</v>
      </c>
      <c r="M1116" s="117">
        <v>0</v>
      </c>
      <c r="N1116" s="117">
        <v>0</v>
      </c>
      <c r="O1116" s="117">
        <v>0</v>
      </c>
      <c r="P1116" s="117">
        <v>0</v>
      </c>
      <c r="Q1116" s="117">
        <v>0</v>
      </c>
      <c r="R1116" s="117">
        <v>0</v>
      </c>
      <c r="S1116" s="117">
        <v>0</v>
      </c>
      <c r="T1116" s="117">
        <v>0</v>
      </c>
      <c r="U1116" s="117">
        <v>0</v>
      </c>
      <c r="V1116" s="117">
        <v>0</v>
      </c>
      <c r="W1116" s="117">
        <v>0</v>
      </c>
      <c r="X1116" s="117">
        <v>0</v>
      </c>
      <c r="Y1116" s="117">
        <v>0</v>
      </c>
      <c r="Z1116" s="117">
        <v>0</v>
      </c>
      <c r="AA1116" s="117">
        <v>0</v>
      </c>
    </row>
    <row r="1117" spans="1:27" x14ac:dyDescent="0.25">
      <c r="A1117" s="117" t="s">
        <v>53</v>
      </c>
      <c r="B1117" s="117" t="s">
        <v>617</v>
      </c>
      <c r="C1117" s="117" t="s">
        <v>615</v>
      </c>
      <c r="D1117" s="117">
        <v>0</v>
      </c>
      <c r="E1117" s="117">
        <v>0</v>
      </c>
      <c r="F1117" s="117">
        <v>0</v>
      </c>
      <c r="G1117" s="117">
        <v>0</v>
      </c>
      <c r="H1117" s="117">
        <v>0</v>
      </c>
      <c r="I1117" s="117">
        <v>0</v>
      </c>
      <c r="J1117" s="117">
        <v>0</v>
      </c>
      <c r="K1117" s="117">
        <v>0</v>
      </c>
      <c r="L1117" s="117">
        <v>0</v>
      </c>
      <c r="M1117" s="117">
        <v>0</v>
      </c>
      <c r="N1117" s="117">
        <v>0</v>
      </c>
      <c r="O1117" s="117">
        <v>0</v>
      </c>
      <c r="P1117" s="117">
        <v>0</v>
      </c>
      <c r="Q1117" s="117">
        <v>0</v>
      </c>
      <c r="R1117" s="117">
        <v>0</v>
      </c>
      <c r="S1117" s="117">
        <v>0</v>
      </c>
      <c r="T1117" s="117">
        <v>0</v>
      </c>
      <c r="U1117" s="117">
        <v>0</v>
      </c>
      <c r="V1117" s="117">
        <v>0</v>
      </c>
      <c r="W1117" s="117">
        <v>0</v>
      </c>
      <c r="X1117" s="117">
        <v>0</v>
      </c>
      <c r="Y1117" s="117">
        <v>0</v>
      </c>
      <c r="Z1117" s="117">
        <v>0</v>
      </c>
      <c r="AA1117" s="117">
        <v>0</v>
      </c>
    </row>
    <row r="1118" spans="1:27" x14ac:dyDescent="0.25">
      <c r="A1118" s="117" t="s">
        <v>53</v>
      </c>
      <c r="B1118" s="117" t="s">
        <v>613</v>
      </c>
      <c r="C1118" s="117" t="s">
        <v>12</v>
      </c>
      <c r="D1118" s="117">
        <v>0</v>
      </c>
      <c r="E1118" s="117">
        <v>0</v>
      </c>
      <c r="F1118" s="117">
        <v>0</v>
      </c>
      <c r="G1118" s="117">
        <v>0</v>
      </c>
      <c r="H1118" s="117">
        <v>0</v>
      </c>
      <c r="I1118" s="117">
        <v>0</v>
      </c>
      <c r="J1118" s="117">
        <v>0</v>
      </c>
      <c r="K1118" s="117">
        <v>0</v>
      </c>
      <c r="L1118" s="117">
        <v>0</v>
      </c>
      <c r="M1118" s="117">
        <v>0</v>
      </c>
      <c r="N1118" s="117">
        <v>0</v>
      </c>
      <c r="O1118" s="117">
        <v>0</v>
      </c>
      <c r="P1118" s="117">
        <v>0</v>
      </c>
      <c r="Q1118" s="117">
        <v>0</v>
      </c>
      <c r="R1118" s="117">
        <v>0</v>
      </c>
      <c r="S1118" s="117">
        <v>0</v>
      </c>
      <c r="T1118" s="117">
        <v>0</v>
      </c>
      <c r="U1118" s="117">
        <v>0</v>
      </c>
      <c r="V1118" s="117">
        <v>0</v>
      </c>
      <c r="W1118" s="117">
        <v>0</v>
      </c>
      <c r="X1118" s="117">
        <v>0</v>
      </c>
      <c r="Y1118" s="117">
        <v>0</v>
      </c>
      <c r="Z1118" s="117">
        <v>0</v>
      </c>
      <c r="AA1118" s="117">
        <v>0</v>
      </c>
    </row>
    <row r="1119" spans="1:27" x14ac:dyDescent="0.25">
      <c r="A1119" s="117" t="s">
        <v>53</v>
      </c>
      <c r="B1119" s="117" t="s">
        <v>613</v>
      </c>
      <c r="C1119" s="117" t="s">
        <v>612</v>
      </c>
      <c r="D1119" s="117">
        <v>0</v>
      </c>
      <c r="E1119" s="117">
        <v>0</v>
      </c>
      <c r="F1119" s="117">
        <v>0</v>
      </c>
      <c r="G1119" s="117">
        <v>0</v>
      </c>
      <c r="H1119" s="117">
        <v>0</v>
      </c>
      <c r="I1119" s="117">
        <v>0</v>
      </c>
      <c r="J1119" s="117">
        <v>0</v>
      </c>
      <c r="K1119" s="117">
        <v>0</v>
      </c>
      <c r="L1119" s="117">
        <v>0</v>
      </c>
      <c r="M1119" s="117">
        <v>0</v>
      </c>
      <c r="N1119" s="117">
        <v>0</v>
      </c>
      <c r="O1119" s="117">
        <v>0</v>
      </c>
      <c r="P1119" s="117">
        <v>0</v>
      </c>
      <c r="Q1119" s="117">
        <v>0</v>
      </c>
      <c r="R1119" s="117">
        <v>0</v>
      </c>
      <c r="S1119" s="117">
        <v>0</v>
      </c>
      <c r="T1119" s="117">
        <v>0</v>
      </c>
      <c r="U1119" s="117">
        <v>0</v>
      </c>
      <c r="V1119" s="117">
        <v>0</v>
      </c>
      <c r="W1119" s="117">
        <v>0</v>
      </c>
      <c r="X1119" s="117">
        <v>0</v>
      </c>
      <c r="Y1119" s="117">
        <v>0</v>
      </c>
      <c r="Z1119" s="117">
        <v>0</v>
      </c>
      <c r="AA1119" s="117">
        <v>0</v>
      </c>
    </row>
    <row r="1120" spans="1:27" x14ac:dyDescent="0.25">
      <c r="A1120" s="117" t="s">
        <v>53</v>
      </c>
      <c r="B1120" s="117" t="s">
        <v>613</v>
      </c>
      <c r="C1120" s="117" t="s">
        <v>611</v>
      </c>
      <c r="D1120" s="117">
        <v>0</v>
      </c>
      <c r="E1120" s="117">
        <v>0</v>
      </c>
      <c r="F1120" s="117">
        <v>0</v>
      </c>
      <c r="G1120" s="117">
        <v>0</v>
      </c>
      <c r="H1120" s="117">
        <v>0</v>
      </c>
      <c r="I1120" s="117">
        <v>0</v>
      </c>
      <c r="J1120" s="117">
        <v>0</v>
      </c>
      <c r="K1120" s="117">
        <v>0</v>
      </c>
      <c r="L1120" s="117">
        <v>0</v>
      </c>
      <c r="M1120" s="117">
        <v>0</v>
      </c>
      <c r="N1120" s="117">
        <v>0</v>
      </c>
      <c r="O1120" s="117">
        <v>0</v>
      </c>
      <c r="P1120" s="117">
        <v>0</v>
      </c>
      <c r="Q1120" s="117">
        <v>0</v>
      </c>
      <c r="R1120" s="117">
        <v>0</v>
      </c>
      <c r="S1120" s="117">
        <v>0</v>
      </c>
      <c r="T1120" s="117">
        <v>0</v>
      </c>
      <c r="U1120" s="117">
        <v>0</v>
      </c>
      <c r="V1120" s="117">
        <v>0</v>
      </c>
      <c r="W1120" s="117">
        <v>0</v>
      </c>
      <c r="X1120" s="117">
        <v>0</v>
      </c>
      <c r="Y1120" s="117">
        <v>0</v>
      </c>
      <c r="Z1120" s="117">
        <v>0</v>
      </c>
      <c r="AA1120" s="117">
        <v>0</v>
      </c>
    </row>
    <row r="1121" spans="1:27" x14ac:dyDescent="0.25">
      <c r="A1121" s="117" t="s">
        <v>53</v>
      </c>
      <c r="B1121" s="117" t="s">
        <v>613</v>
      </c>
      <c r="C1121" s="117" t="s">
        <v>8</v>
      </c>
      <c r="D1121" s="117">
        <v>0</v>
      </c>
      <c r="E1121" s="117">
        <v>0</v>
      </c>
      <c r="F1121" s="117">
        <v>0</v>
      </c>
      <c r="G1121" s="117">
        <v>0</v>
      </c>
      <c r="H1121" s="117">
        <v>0</v>
      </c>
      <c r="I1121" s="117">
        <v>0</v>
      </c>
      <c r="J1121" s="117">
        <v>0</v>
      </c>
      <c r="K1121" s="117">
        <v>0</v>
      </c>
      <c r="L1121" s="117">
        <v>0</v>
      </c>
      <c r="M1121" s="117">
        <v>0</v>
      </c>
      <c r="N1121" s="117">
        <v>0</v>
      </c>
      <c r="O1121" s="117">
        <v>0</v>
      </c>
      <c r="P1121" s="117">
        <v>0</v>
      </c>
      <c r="Q1121" s="117">
        <v>0</v>
      </c>
      <c r="R1121" s="117">
        <v>0</v>
      </c>
      <c r="S1121" s="117">
        <v>0</v>
      </c>
      <c r="T1121" s="117">
        <v>0</v>
      </c>
      <c r="U1121" s="117">
        <v>0</v>
      </c>
      <c r="V1121" s="117">
        <v>0</v>
      </c>
      <c r="W1121" s="117">
        <v>0</v>
      </c>
      <c r="X1121" s="117">
        <v>0</v>
      </c>
      <c r="Y1121" s="117">
        <v>0</v>
      </c>
      <c r="Z1121" s="117">
        <v>0</v>
      </c>
      <c r="AA1121" s="117">
        <v>0</v>
      </c>
    </row>
    <row r="1122" spans="1:27" x14ac:dyDescent="0.25">
      <c r="A1122" s="117" t="s">
        <v>53</v>
      </c>
      <c r="B1122" s="117" t="s">
        <v>613</v>
      </c>
      <c r="C1122" s="117" t="s">
        <v>618</v>
      </c>
      <c r="D1122" s="117">
        <v>0</v>
      </c>
      <c r="E1122" s="117">
        <v>0</v>
      </c>
      <c r="F1122" s="117">
        <v>0</v>
      </c>
      <c r="G1122" s="117">
        <v>0</v>
      </c>
      <c r="H1122" s="117">
        <v>0</v>
      </c>
      <c r="I1122" s="117">
        <v>0</v>
      </c>
      <c r="J1122" s="117">
        <v>0</v>
      </c>
      <c r="K1122" s="117">
        <v>0</v>
      </c>
      <c r="L1122" s="117">
        <v>0</v>
      </c>
      <c r="M1122" s="117">
        <v>0</v>
      </c>
      <c r="N1122" s="117">
        <v>0</v>
      </c>
      <c r="O1122" s="117">
        <v>0</v>
      </c>
      <c r="P1122" s="117">
        <v>0</v>
      </c>
      <c r="Q1122" s="117">
        <v>0</v>
      </c>
      <c r="R1122" s="117">
        <v>0</v>
      </c>
      <c r="S1122" s="117">
        <v>0</v>
      </c>
      <c r="T1122" s="117">
        <v>0</v>
      </c>
      <c r="U1122" s="117">
        <v>0</v>
      </c>
      <c r="V1122" s="117">
        <v>0</v>
      </c>
      <c r="W1122" s="117">
        <v>0</v>
      </c>
      <c r="X1122" s="117">
        <v>0</v>
      </c>
      <c r="Y1122" s="117">
        <v>0</v>
      </c>
      <c r="Z1122" s="117">
        <v>0</v>
      </c>
      <c r="AA1122" s="117">
        <v>0</v>
      </c>
    </row>
    <row r="1123" spans="1:27" x14ac:dyDescent="0.25">
      <c r="A1123" s="117" t="s">
        <v>53</v>
      </c>
      <c r="B1123" s="117" t="s">
        <v>613</v>
      </c>
      <c r="C1123" s="117" t="s">
        <v>123</v>
      </c>
      <c r="D1123" s="117">
        <v>0</v>
      </c>
      <c r="E1123" s="117">
        <v>0</v>
      </c>
      <c r="F1123" s="117">
        <v>0</v>
      </c>
      <c r="G1123" s="117">
        <v>0</v>
      </c>
      <c r="H1123" s="117">
        <v>0</v>
      </c>
      <c r="I1123" s="117">
        <v>0</v>
      </c>
      <c r="J1123" s="117">
        <v>0</v>
      </c>
      <c r="K1123" s="117">
        <v>0</v>
      </c>
      <c r="L1123" s="117">
        <v>0</v>
      </c>
      <c r="M1123" s="117">
        <v>0</v>
      </c>
      <c r="N1123" s="117">
        <v>0</v>
      </c>
      <c r="O1123" s="117">
        <v>0</v>
      </c>
      <c r="P1123" s="117">
        <v>0</v>
      </c>
      <c r="Q1123" s="117">
        <v>0</v>
      </c>
      <c r="R1123" s="117">
        <v>0</v>
      </c>
      <c r="S1123" s="117">
        <v>0</v>
      </c>
      <c r="T1123" s="117">
        <v>0</v>
      </c>
      <c r="U1123" s="117">
        <v>0</v>
      </c>
      <c r="V1123" s="117">
        <v>0</v>
      </c>
      <c r="W1123" s="117">
        <v>0</v>
      </c>
      <c r="X1123" s="117">
        <v>0</v>
      </c>
      <c r="Y1123" s="117">
        <v>0</v>
      </c>
      <c r="Z1123" s="117">
        <v>0</v>
      </c>
      <c r="AA1123" s="117">
        <v>0</v>
      </c>
    </row>
    <row r="1124" spans="1:27" x14ac:dyDescent="0.25">
      <c r="A1124" s="117" t="s">
        <v>53</v>
      </c>
      <c r="B1124" s="117" t="s">
        <v>613</v>
      </c>
      <c r="C1124" s="117" t="s">
        <v>10</v>
      </c>
      <c r="D1124" s="117">
        <v>0</v>
      </c>
      <c r="E1124" s="117">
        <v>0</v>
      </c>
      <c r="F1124" s="117">
        <v>0</v>
      </c>
      <c r="G1124" s="117">
        <v>0</v>
      </c>
      <c r="H1124" s="117">
        <v>0</v>
      </c>
      <c r="I1124" s="117">
        <v>0</v>
      </c>
      <c r="J1124" s="117">
        <v>0</v>
      </c>
      <c r="K1124" s="117">
        <v>0</v>
      </c>
      <c r="L1124" s="117">
        <v>0</v>
      </c>
      <c r="M1124" s="117">
        <v>0</v>
      </c>
      <c r="N1124" s="117">
        <v>0</v>
      </c>
      <c r="O1124" s="117">
        <v>0</v>
      </c>
      <c r="P1124" s="117">
        <v>0</v>
      </c>
      <c r="Q1124" s="117">
        <v>0</v>
      </c>
      <c r="R1124" s="117">
        <v>0</v>
      </c>
      <c r="S1124" s="117">
        <v>0</v>
      </c>
      <c r="T1124" s="117">
        <v>0</v>
      </c>
      <c r="U1124" s="117">
        <v>0</v>
      </c>
      <c r="V1124" s="117">
        <v>0</v>
      </c>
      <c r="W1124" s="117">
        <v>0</v>
      </c>
      <c r="X1124" s="117">
        <v>0</v>
      </c>
      <c r="Y1124" s="117">
        <v>0</v>
      </c>
      <c r="Z1124" s="117">
        <v>0</v>
      </c>
      <c r="AA1124" s="117">
        <v>0</v>
      </c>
    </row>
    <row r="1125" spans="1:27" x14ac:dyDescent="0.25">
      <c r="A1125" s="117" t="s">
        <v>53</v>
      </c>
      <c r="B1125" s="117" t="s">
        <v>613</v>
      </c>
      <c r="C1125" s="117" t="s">
        <v>619</v>
      </c>
      <c r="D1125" s="117">
        <v>0</v>
      </c>
      <c r="E1125" s="117">
        <v>0</v>
      </c>
      <c r="F1125" s="117">
        <v>0</v>
      </c>
      <c r="G1125" s="117">
        <v>0</v>
      </c>
      <c r="H1125" s="117">
        <v>0</v>
      </c>
      <c r="I1125" s="117">
        <v>0</v>
      </c>
      <c r="J1125" s="117">
        <v>0</v>
      </c>
      <c r="K1125" s="117">
        <v>0</v>
      </c>
      <c r="L1125" s="117">
        <v>0</v>
      </c>
      <c r="M1125" s="117">
        <v>0</v>
      </c>
      <c r="N1125" s="117">
        <v>0</v>
      </c>
      <c r="O1125" s="117">
        <v>0</v>
      </c>
      <c r="P1125" s="117">
        <v>0</v>
      </c>
      <c r="Q1125" s="117">
        <v>0</v>
      </c>
      <c r="R1125" s="117">
        <v>0</v>
      </c>
      <c r="S1125" s="117">
        <v>0</v>
      </c>
      <c r="T1125" s="117">
        <v>0</v>
      </c>
      <c r="U1125" s="117">
        <v>0</v>
      </c>
      <c r="V1125" s="117">
        <v>0</v>
      </c>
      <c r="W1125" s="117">
        <v>0</v>
      </c>
      <c r="X1125" s="117">
        <v>0</v>
      </c>
      <c r="Y1125" s="117">
        <v>0</v>
      </c>
      <c r="Z1125" s="117">
        <v>0</v>
      </c>
      <c r="AA1125" s="117">
        <v>0</v>
      </c>
    </row>
    <row r="1126" spans="1:27" x14ac:dyDescent="0.25">
      <c r="A1126" s="117" t="s">
        <v>53</v>
      </c>
      <c r="B1126" s="117" t="s">
        <v>613</v>
      </c>
      <c r="C1126" s="117" t="s">
        <v>620</v>
      </c>
      <c r="D1126" s="117">
        <v>0</v>
      </c>
      <c r="E1126" s="117">
        <v>0</v>
      </c>
      <c r="F1126" s="117">
        <v>0</v>
      </c>
      <c r="G1126" s="117">
        <v>0</v>
      </c>
      <c r="H1126" s="117">
        <v>0</v>
      </c>
      <c r="I1126" s="117">
        <v>0</v>
      </c>
      <c r="J1126" s="117">
        <v>0</v>
      </c>
      <c r="K1126" s="117">
        <v>0</v>
      </c>
      <c r="L1126" s="117">
        <v>0</v>
      </c>
      <c r="M1126" s="117">
        <v>0</v>
      </c>
      <c r="N1126" s="117">
        <v>0</v>
      </c>
      <c r="O1126" s="117">
        <v>0</v>
      </c>
      <c r="P1126" s="117">
        <v>0</v>
      </c>
      <c r="Q1126" s="117">
        <v>0</v>
      </c>
      <c r="R1126" s="117">
        <v>0</v>
      </c>
      <c r="S1126" s="117">
        <v>0</v>
      </c>
      <c r="T1126" s="117">
        <v>0</v>
      </c>
      <c r="U1126" s="117">
        <v>0</v>
      </c>
      <c r="V1126" s="117">
        <v>0</v>
      </c>
      <c r="W1126" s="117">
        <v>0</v>
      </c>
      <c r="X1126" s="117">
        <v>0</v>
      </c>
      <c r="Y1126" s="117">
        <v>0</v>
      </c>
      <c r="Z1126" s="117">
        <v>0</v>
      </c>
      <c r="AA1126" s="117">
        <v>0</v>
      </c>
    </row>
    <row r="1127" spans="1:27" x14ac:dyDescent="0.25">
      <c r="A1127" s="117" t="s">
        <v>53</v>
      </c>
      <c r="B1127" s="117" t="s">
        <v>613</v>
      </c>
      <c r="C1127" s="117" t="s">
        <v>25</v>
      </c>
      <c r="D1127" s="117">
        <v>0</v>
      </c>
      <c r="E1127" s="117">
        <v>0</v>
      </c>
      <c r="F1127" s="117">
        <v>0</v>
      </c>
      <c r="G1127" s="117">
        <v>0</v>
      </c>
      <c r="H1127" s="117">
        <v>0</v>
      </c>
      <c r="I1127" s="117">
        <v>0</v>
      </c>
      <c r="J1127" s="117">
        <v>0</v>
      </c>
      <c r="K1127" s="117">
        <v>0</v>
      </c>
      <c r="L1127" s="117">
        <v>0</v>
      </c>
      <c r="M1127" s="117">
        <v>0</v>
      </c>
      <c r="N1127" s="117">
        <v>0</v>
      </c>
      <c r="O1127" s="117">
        <v>0</v>
      </c>
      <c r="P1127" s="117">
        <v>0</v>
      </c>
      <c r="Q1127" s="117">
        <v>0</v>
      </c>
      <c r="R1127" s="117">
        <v>0</v>
      </c>
      <c r="S1127" s="117">
        <v>0</v>
      </c>
      <c r="T1127" s="117">
        <v>0</v>
      </c>
      <c r="U1127" s="117">
        <v>0</v>
      </c>
      <c r="V1127" s="117">
        <v>0</v>
      </c>
      <c r="W1127" s="117">
        <v>0</v>
      </c>
      <c r="X1127" s="117">
        <v>0</v>
      </c>
      <c r="Y1127" s="117">
        <v>0</v>
      </c>
      <c r="Z1127" s="117">
        <v>0</v>
      </c>
      <c r="AA1127" s="117">
        <v>0</v>
      </c>
    </row>
    <row r="1128" spans="1:27" x14ac:dyDescent="0.25">
      <c r="A1128" s="117" t="s">
        <v>53</v>
      </c>
      <c r="B1128" s="117" t="s">
        <v>613</v>
      </c>
      <c r="C1128" s="117" t="s">
        <v>615</v>
      </c>
      <c r="D1128" s="117">
        <v>0</v>
      </c>
      <c r="E1128" s="117">
        <v>0</v>
      </c>
      <c r="F1128" s="117">
        <v>0</v>
      </c>
      <c r="G1128" s="117">
        <v>0</v>
      </c>
      <c r="H1128" s="117">
        <v>0</v>
      </c>
      <c r="I1128" s="117">
        <v>0</v>
      </c>
      <c r="J1128" s="117">
        <v>0</v>
      </c>
      <c r="K1128" s="117">
        <v>0</v>
      </c>
      <c r="L1128" s="117">
        <v>0</v>
      </c>
      <c r="M1128" s="117">
        <v>0</v>
      </c>
      <c r="N1128" s="117">
        <v>0</v>
      </c>
      <c r="O1128" s="117">
        <v>0</v>
      </c>
      <c r="P1128" s="117">
        <v>0</v>
      </c>
      <c r="Q1128" s="117">
        <v>0</v>
      </c>
      <c r="R1128" s="117">
        <v>0</v>
      </c>
      <c r="S1128" s="117">
        <v>0</v>
      </c>
      <c r="T1128" s="117">
        <v>0</v>
      </c>
      <c r="U1128" s="117">
        <v>0</v>
      </c>
      <c r="V1128" s="117">
        <v>0</v>
      </c>
      <c r="W1128" s="117">
        <v>0</v>
      </c>
      <c r="X1128" s="117">
        <v>0</v>
      </c>
      <c r="Y1128" s="117">
        <v>0</v>
      </c>
      <c r="Z1128" s="117">
        <v>0</v>
      </c>
      <c r="AA1128" s="117">
        <v>0</v>
      </c>
    </row>
    <row r="1129" spans="1:27" x14ac:dyDescent="0.25">
      <c r="A1129" s="117" t="s">
        <v>53</v>
      </c>
      <c r="B1129" s="117" t="s">
        <v>8</v>
      </c>
      <c r="C1129" s="117" t="s">
        <v>12</v>
      </c>
      <c r="D1129" s="117">
        <v>0</v>
      </c>
      <c r="E1129" s="117">
        <v>0</v>
      </c>
      <c r="F1129" s="117">
        <v>0</v>
      </c>
      <c r="G1129" s="117">
        <v>0</v>
      </c>
      <c r="H1129" s="117">
        <v>0</v>
      </c>
      <c r="I1129" s="117">
        <v>0</v>
      </c>
      <c r="J1129" s="117">
        <v>0</v>
      </c>
      <c r="K1129" s="117">
        <v>0</v>
      </c>
      <c r="L1129" s="117">
        <v>0</v>
      </c>
      <c r="M1129" s="117">
        <v>0</v>
      </c>
      <c r="N1129" s="117">
        <v>0</v>
      </c>
      <c r="O1129" s="117">
        <v>0</v>
      </c>
      <c r="P1129" s="117">
        <v>0</v>
      </c>
      <c r="Q1129" s="117">
        <v>0</v>
      </c>
      <c r="R1129" s="117">
        <v>0</v>
      </c>
      <c r="S1129" s="117">
        <v>0</v>
      </c>
      <c r="T1129" s="117">
        <v>0</v>
      </c>
      <c r="U1129" s="117">
        <v>0</v>
      </c>
      <c r="V1129" s="117">
        <v>0</v>
      </c>
      <c r="W1129" s="117">
        <v>0</v>
      </c>
      <c r="X1129" s="117">
        <v>0</v>
      </c>
      <c r="Y1129" s="117">
        <v>0</v>
      </c>
      <c r="Z1129" s="117">
        <v>0</v>
      </c>
      <c r="AA1129" s="117">
        <v>0</v>
      </c>
    </row>
    <row r="1130" spans="1:27" x14ac:dyDescent="0.25">
      <c r="A1130" s="117" t="s">
        <v>53</v>
      </c>
      <c r="B1130" s="117" t="s">
        <v>8</v>
      </c>
      <c r="C1130" s="117" t="s">
        <v>612</v>
      </c>
      <c r="D1130" s="117">
        <v>0</v>
      </c>
      <c r="E1130" s="117">
        <v>0</v>
      </c>
      <c r="F1130" s="117">
        <v>0</v>
      </c>
      <c r="G1130" s="117">
        <v>0</v>
      </c>
      <c r="H1130" s="117">
        <v>0</v>
      </c>
      <c r="I1130" s="117">
        <v>0</v>
      </c>
      <c r="J1130" s="117">
        <v>0</v>
      </c>
      <c r="K1130" s="117">
        <v>0</v>
      </c>
      <c r="L1130" s="117">
        <v>0</v>
      </c>
      <c r="M1130" s="117">
        <v>0</v>
      </c>
      <c r="N1130" s="117">
        <v>0</v>
      </c>
      <c r="O1130" s="117">
        <v>0</v>
      </c>
      <c r="P1130" s="117">
        <v>0</v>
      </c>
      <c r="Q1130" s="117">
        <v>0</v>
      </c>
      <c r="R1130" s="117">
        <v>0</v>
      </c>
      <c r="S1130" s="117">
        <v>0</v>
      </c>
      <c r="T1130" s="117">
        <v>0</v>
      </c>
      <c r="U1130" s="117">
        <v>0</v>
      </c>
      <c r="V1130" s="117">
        <v>0</v>
      </c>
      <c r="W1130" s="117">
        <v>0</v>
      </c>
      <c r="X1130" s="117">
        <v>0</v>
      </c>
      <c r="Y1130" s="117">
        <v>0</v>
      </c>
      <c r="Z1130" s="117">
        <v>0</v>
      </c>
      <c r="AA1130" s="117">
        <v>0</v>
      </c>
    </row>
    <row r="1131" spans="1:27" x14ac:dyDescent="0.25">
      <c r="A1131" s="117" t="s">
        <v>53</v>
      </c>
      <c r="B1131" s="117" t="s">
        <v>8</v>
      </c>
      <c r="C1131" s="117" t="s">
        <v>611</v>
      </c>
      <c r="D1131" s="117">
        <v>0</v>
      </c>
      <c r="E1131" s="117">
        <v>0</v>
      </c>
      <c r="F1131" s="117">
        <v>0</v>
      </c>
      <c r="G1131" s="117">
        <v>0</v>
      </c>
      <c r="H1131" s="117">
        <v>0</v>
      </c>
      <c r="I1131" s="117">
        <v>0</v>
      </c>
      <c r="J1131" s="117">
        <v>0</v>
      </c>
      <c r="K1131" s="117">
        <v>0</v>
      </c>
      <c r="L1131" s="117">
        <v>0</v>
      </c>
      <c r="M1131" s="117">
        <v>0</v>
      </c>
      <c r="N1131" s="117">
        <v>0</v>
      </c>
      <c r="O1131" s="117">
        <v>0</v>
      </c>
      <c r="P1131" s="117">
        <v>0</v>
      </c>
      <c r="Q1131" s="117">
        <v>0</v>
      </c>
      <c r="R1131" s="117">
        <v>0</v>
      </c>
      <c r="S1131" s="117">
        <v>0</v>
      </c>
      <c r="T1131" s="117">
        <v>0</v>
      </c>
      <c r="U1131" s="117">
        <v>0</v>
      </c>
      <c r="V1131" s="117">
        <v>0</v>
      </c>
      <c r="W1131" s="117">
        <v>0</v>
      </c>
      <c r="X1131" s="117">
        <v>0</v>
      </c>
      <c r="Y1131" s="117">
        <v>0</v>
      </c>
      <c r="Z1131" s="117">
        <v>0</v>
      </c>
      <c r="AA1131" s="117">
        <v>0</v>
      </c>
    </row>
    <row r="1132" spans="1:27" x14ac:dyDescent="0.25">
      <c r="A1132" s="117" t="s">
        <v>53</v>
      </c>
      <c r="B1132" s="117" t="s">
        <v>8</v>
      </c>
      <c r="C1132" s="117" t="s">
        <v>8</v>
      </c>
      <c r="D1132" s="117">
        <v>0</v>
      </c>
      <c r="E1132" s="117">
        <v>0</v>
      </c>
      <c r="F1132" s="117">
        <v>0</v>
      </c>
      <c r="G1132" s="117">
        <v>0</v>
      </c>
      <c r="H1132" s="117">
        <v>0</v>
      </c>
      <c r="I1132" s="117">
        <v>0</v>
      </c>
      <c r="J1132" s="117">
        <v>0</v>
      </c>
      <c r="K1132" s="117">
        <v>0</v>
      </c>
      <c r="L1132" s="117">
        <v>0</v>
      </c>
      <c r="M1132" s="117">
        <v>0</v>
      </c>
      <c r="N1132" s="117">
        <v>0</v>
      </c>
      <c r="O1132" s="117">
        <v>0</v>
      </c>
      <c r="P1132" s="117">
        <v>0</v>
      </c>
      <c r="Q1132" s="117">
        <v>0</v>
      </c>
      <c r="R1132" s="117">
        <v>0</v>
      </c>
      <c r="S1132" s="117">
        <v>0</v>
      </c>
      <c r="T1132" s="117">
        <v>0</v>
      </c>
      <c r="U1132" s="117">
        <v>0</v>
      </c>
      <c r="V1132" s="117">
        <v>0</v>
      </c>
      <c r="W1132" s="117">
        <v>0</v>
      </c>
      <c r="X1132" s="117">
        <v>0</v>
      </c>
      <c r="Y1132" s="117">
        <v>0</v>
      </c>
      <c r="Z1132" s="117">
        <v>0</v>
      </c>
      <c r="AA1132" s="117">
        <v>0</v>
      </c>
    </row>
    <row r="1133" spans="1:27" x14ac:dyDescent="0.25">
      <c r="A1133" s="117" t="s">
        <v>53</v>
      </c>
      <c r="B1133" s="117" t="s">
        <v>8</v>
      </c>
      <c r="C1133" s="117" t="s">
        <v>618</v>
      </c>
      <c r="D1133" s="117">
        <v>0</v>
      </c>
      <c r="E1133" s="117">
        <v>0</v>
      </c>
      <c r="F1133" s="117">
        <v>0</v>
      </c>
      <c r="G1133" s="117">
        <v>0</v>
      </c>
      <c r="H1133" s="117">
        <v>0</v>
      </c>
      <c r="I1133" s="117">
        <v>0</v>
      </c>
      <c r="J1133" s="117">
        <v>0</v>
      </c>
      <c r="K1133" s="117">
        <v>0</v>
      </c>
      <c r="L1133" s="117">
        <v>0</v>
      </c>
      <c r="M1133" s="117">
        <v>0</v>
      </c>
      <c r="N1133" s="117">
        <v>0</v>
      </c>
      <c r="O1133" s="117">
        <v>0</v>
      </c>
      <c r="P1133" s="117">
        <v>0</v>
      </c>
      <c r="Q1133" s="117">
        <v>0</v>
      </c>
      <c r="R1133" s="117">
        <v>0</v>
      </c>
      <c r="S1133" s="117">
        <v>0</v>
      </c>
      <c r="T1133" s="117">
        <v>0</v>
      </c>
      <c r="U1133" s="117">
        <v>0</v>
      </c>
      <c r="V1133" s="117">
        <v>0</v>
      </c>
      <c r="W1133" s="117">
        <v>0</v>
      </c>
      <c r="X1133" s="117">
        <v>0</v>
      </c>
      <c r="Y1133" s="117">
        <v>0</v>
      </c>
      <c r="Z1133" s="117">
        <v>0</v>
      </c>
      <c r="AA1133" s="117">
        <v>0</v>
      </c>
    </row>
    <row r="1134" spans="1:27" x14ac:dyDescent="0.25">
      <c r="A1134" s="117" t="s">
        <v>53</v>
      </c>
      <c r="B1134" s="117" t="s">
        <v>8</v>
      </c>
      <c r="C1134" s="117" t="s">
        <v>123</v>
      </c>
      <c r="D1134" s="117">
        <v>0</v>
      </c>
      <c r="E1134" s="117">
        <v>0</v>
      </c>
      <c r="F1134" s="117">
        <v>0</v>
      </c>
      <c r="G1134" s="117">
        <v>0</v>
      </c>
      <c r="H1134" s="117">
        <v>0</v>
      </c>
      <c r="I1134" s="117">
        <v>0</v>
      </c>
      <c r="J1134" s="117">
        <v>0</v>
      </c>
      <c r="K1134" s="117">
        <v>0</v>
      </c>
      <c r="L1134" s="117">
        <v>0</v>
      </c>
      <c r="M1134" s="117">
        <v>0</v>
      </c>
      <c r="N1134" s="117">
        <v>0</v>
      </c>
      <c r="O1134" s="117">
        <v>0</v>
      </c>
      <c r="P1134" s="117">
        <v>0</v>
      </c>
      <c r="Q1134" s="117">
        <v>0</v>
      </c>
      <c r="R1134" s="117">
        <v>0</v>
      </c>
      <c r="S1134" s="117">
        <v>0</v>
      </c>
      <c r="T1134" s="117">
        <v>0</v>
      </c>
      <c r="U1134" s="117">
        <v>0</v>
      </c>
      <c r="V1134" s="117">
        <v>0</v>
      </c>
      <c r="W1134" s="117">
        <v>0</v>
      </c>
      <c r="X1134" s="117">
        <v>0</v>
      </c>
      <c r="Y1134" s="117">
        <v>0</v>
      </c>
      <c r="Z1134" s="117">
        <v>0</v>
      </c>
      <c r="AA1134" s="117">
        <v>0</v>
      </c>
    </row>
    <row r="1135" spans="1:27" x14ac:dyDescent="0.25">
      <c r="A1135" s="117" t="s">
        <v>53</v>
      </c>
      <c r="B1135" s="117" t="s">
        <v>8</v>
      </c>
      <c r="C1135" s="117" t="s">
        <v>10</v>
      </c>
      <c r="D1135" s="117">
        <v>0</v>
      </c>
      <c r="E1135" s="117">
        <v>0</v>
      </c>
      <c r="F1135" s="117">
        <v>0</v>
      </c>
      <c r="G1135" s="117">
        <v>0</v>
      </c>
      <c r="H1135" s="117">
        <v>0</v>
      </c>
      <c r="I1135" s="117">
        <v>0</v>
      </c>
      <c r="J1135" s="117">
        <v>0</v>
      </c>
      <c r="K1135" s="117">
        <v>0</v>
      </c>
      <c r="L1135" s="117">
        <v>0</v>
      </c>
      <c r="M1135" s="117">
        <v>0</v>
      </c>
      <c r="N1135" s="117">
        <v>0</v>
      </c>
      <c r="O1135" s="117">
        <v>0</v>
      </c>
      <c r="P1135" s="117">
        <v>0</v>
      </c>
      <c r="Q1135" s="117">
        <v>0</v>
      </c>
      <c r="R1135" s="117">
        <v>0</v>
      </c>
      <c r="S1135" s="117">
        <v>0</v>
      </c>
      <c r="T1135" s="117">
        <v>0</v>
      </c>
      <c r="U1135" s="117">
        <v>0</v>
      </c>
      <c r="V1135" s="117">
        <v>0</v>
      </c>
      <c r="W1135" s="117">
        <v>0</v>
      </c>
      <c r="X1135" s="117">
        <v>0</v>
      </c>
      <c r="Y1135" s="117">
        <v>0</v>
      </c>
      <c r="Z1135" s="117">
        <v>0</v>
      </c>
      <c r="AA1135" s="117">
        <v>0</v>
      </c>
    </row>
    <row r="1136" spans="1:27" x14ac:dyDescent="0.25">
      <c r="A1136" s="117" t="s">
        <v>53</v>
      </c>
      <c r="B1136" s="117" t="s">
        <v>8</v>
      </c>
      <c r="C1136" s="117" t="s">
        <v>619</v>
      </c>
      <c r="D1136" s="117">
        <v>0</v>
      </c>
      <c r="E1136" s="117">
        <v>0</v>
      </c>
      <c r="F1136" s="117">
        <v>0</v>
      </c>
      <c r="G1136" s="117">
        <v>0</v>
      </c>
      <c r="H1136" s="117">
        <v>0</v>
      </c>
      <c r="I1136" s="117">
        <v>0</v>
      </c>
      <c r="J1136" s="117">
        <v>0</v>
      </c>
      <c r="K1136" s="117">
        <v>0</v>
      </c>
      <c r="L1136" s="117">
        <v>0</v>
      </c>
      <c r="M1136" s="117">
        <v>0</v>
      </c>
      <c r="N1136" s="117">
        <v>0</v>
      </c>
      <c r="O1136" s="117">
        <v>0</v>
      </c>
      <c r="P1136" s="117">
        <v>0</v>
      </c>
      <c r="Q1136" s="117">
        <v>0</v>
      </c>
      <c r="R1136" s="117">
        <v>0</v>
      </c>
      <c r="S1136" s="117">
        <v>0</v>
      </c>
      <c r="T1136" s="117">
        <v>0</v>
      </c>
      <c r="U1136" s="117">
        <v>0</v>
      </c>
      <c r="V1136" s="117">
        <v>0</v>
      </c>
      <c r="W1136" s="117">
        <v>0</v>
      </c>
      <c r="X1136" s="117">
        <v>0</v>
      </c>
      <c r="Y1136" s="117">
        <v>0</v>
      </c>
      <c r="Z1136" s="117">
        <v>0</v>
      </c>
      <c r="AA1136" s="117">
        <v>0</v>
      </c>
    </row>
    <row r="1137" spans="1:27" x14ac:dyDescent="0.25">
      <c r="A1137" s="117" t="s">
        <v>53</v>
      </c>
      <c r="B1137" s="117" t="s">
        <v>8</v>
      </c>
      <c r="C1137" s="117" t="s">
        <v>620</v>
      </c>
      <c r="D1137" s="117">
        <v>0</v>
      </c>
      <c r="E1137" s="117">
        <v>0</v>
      </c>
      <c r="F1137" s="117">
        <v>0</v>
      </c>
      <c r="G1137" s="117">
        <v>0</v>
      </c>
      <c r="H1137" s="117">
        <v>0</v>
      </c>
      <c r="I1137" s="117">
        <v>0</v>
      </c>
      <c r="J1137" s="117">
        <v>0</v>
      </c>
      <c r="K1137" s="117">
        <v>0</v>
      </c>
      <c r="L1137" s="117">
        <v>0</v>
      </c>
      <c r="M1137" s="117">
        <v>0</v>
      </c>
      <c r="N1137" s="117">
        <v>0</v>
      </c>
      <c r="O1137" s="117">
        <v>0</v>
      </c>
      <c r="P1137" s="117">
        <v>0</v>
      </c>
      <c r="Q1137" s="117">
        <v>0</v>
      </c>
      <c r="R1137" s="117">
        <v>0</v>
      </c>
      <c r="S1137" s="117">
        <v>0</v>
      </c>
      <c r="T1137" s="117">
        <v>0</v>
      </c>
      <c r="U1137" s="117">
        <v>0</v>
      </c>
      <c r="V1137" s="117">
        <v>0</v>
      </c>
      <c r="W1137" s="117">
        <v>0</v>
      </c>
      <c r="X1137" s="117">
        <v>0</v>
      </c>
      <c r="Y1137" s="117">
        <v>0</v>
      </c>
      <c r="Z1137" s="117">
        <v>0</v>
      </c>
      <c r="AA1137" s="117">
        <v>0</v>
      </c>
    </row>
    <row r="1138" spans="1:27" x14ac:dyDescent="0.25">
      <c r="A1138" s="117" t="s">
        <v>53</v>
      </c>
      <c r="B1138" s="117" t="s">
        <v>8</v>
      </c>
      <c r="C1138" s="117" t="s">
        <v>25</v>
      </c>
      <c r="D1138" s="117">
        <v>0</v>
      </c>
      <c r="E1138" s="117">
        <v>0</v>
      </c>
      <c r="F1138" s="117">
        <v>0</v>
      </c>
      <c r="G1138" s="117">
        <v>0</v>
      </c>
      <c r="H1138" s="117">
        <v>0</v>
      </c>
      <c r="I1138" s="117">
        <v>0</v>
      </c>
      <c r="J1138" s="117">
        <v>0</v>
      </c>
      <c r="K1138" s="117">
        <v>0</v>
      </c>
      <c r="L1138" s="117">
        <v>0</v>
      </c>
      <c r="M1138" s="117">
        <v>0</v>
      </c>
      <c r="N1138" s="117">
        <v>0</v>
      </c>
      <c r="O1138" s="117">
        <v>0</v>
      </c>
      <c r="P1138" s="117">
        <v>0</v>
      </c>
      <c r="Q1138" s="117">
        <v>0</v>
      </c>
      <c r="R1138" s="117">
        <v>0</v>
      </c>
      <c r="S1138" s="117">
        <v>0</v>
      </c>
      <c r="T1138" s="117">
        <v>0</v>
      </c>
      <c r="U1138" s="117">
        <v>0</v>
      </c>
      <c r="V1138" s="117">
        <v>0</v>
      </c>
      <c r="W1138" s="117">
        <v>0</v>
      </c>
      <c r="X1138" s="117">
        <v>0</v>
      </c>
      <c r="Y1138" s="117">
        <v>0</v>
      </c>
      <c r="Z1138" s="117">
        <v>0</v>
      </c>
      <c r="AA1138" s="117">
        <v>0</v>
      </c>
    </row>
    <row r="1139" spans="1:27" x14ac:dyDescent="0.25">
      <c r="A1139" s="117" t="s">
        <v>53</v>
      </c>
      <c r="B1139" s="117" t="s">
        <v>8</v>
      </c>
      <c r="C1139" s="117" t="s">
        <v>615</v>
      </c>
      <c r="D1139" s="117">
        <v>0</v>
      </c>
      <c r="E1139" s="117">
        <v>0</v>
      </c>
      <c r="F1139" s="117">
        <v>0</v>
      </c>
      <c r="G1139" s="117">
        <v>0</v>
      </c>
      <c r="H1139" s="117">
        <v>0</v>
      </c>
      <c r="I1139" s="117">
        <v>0</v>
      </c>
      <c r="J1139" s="117">
        <v>0</v>
      </c>
      <c r="K1139" s="117">
        <v>0</v>
      </c>
      <c r="L1139" s="117">
        <v>0</v>
      </c>
      <c r="M1139" s="117">
        <v>0</v>
      </c>
      <c r="N1139" s="117">
        <v>0</v>
      </c>
      <c r="O1139" s="117">
        <v>0</v>
      </c>
      <c r="P1139" s="117">
        <v>0</v>
      </c>
      <c r="Q1139" s="117">
        <v>0</v>
      </c>
      <c r="R1139" s="117">
        <v>0</v>
      </c>
      <c r="S1139" s="117">
        <v>0</v>
      </c>
      <c r="T1139" s="117">
        <v>0</v>
      </c>
      <c r="U1139" s="117">
        <v>0</v>
      </c>
      <c r="V1139" s="117">
        <v>0</v>
      </c>
      <c r="W1139" s="117">
        <v>0</v>
      </c>
      <c r="X1139" s="117">
        <v>0</v>
      </c>
      <c r="Y1139" s="117">
        <v>0</v>
      </c>
      <c r="Z1139" s="117">
        <v>0</v>
      </c>
      <c r="AA1139" s="117">
        <v>0</v>
      </c>
    </row>
    <row r="1140" spans="1:27" x14ac:dyDescent="0.25">
      <c r="A1140" s="117" t="s">
        <v>53</v>
      </c>
      <c r="B1140" s="117" t="s">
        <v>612</v>
      </c>
      <c r="C1140" s="117" t="s">
        <v>12</v>
      </c>
      <c r="D1140" s="117">
        <v>0</v>
      </c>
      <c r="E1140" s="117">
        <v>0</v>
      </c>
      <c r="F1140" s="117">
        <v>0</v>
      </c>
      <c r="G1140" s="117">
        <v>0</v>
      </c>
      <c r="H1140" s="117">
        <v>0</v>
      </c>
      <c r="I1140" s="117">
        <v>0</v>
      </c>
      <c r="J1140" s="117">
        <v>0</v>
      </c>
      <c r="K1140" s="117">
        <v>0</v>
      </c>
      <c r="L1140" s="117">
        <v>0</v>
      </c>
      <c r="M1140" s="117">
        <v>0</v>
      </c>
      <c r="N1140" s="117">
        <v>0</v>
      </c>
      <c r="O1140" s="117">
        <v>0</v>
      </c>
      <c r="P1140" s="117">
        <v>0</v>
      </c>
      <c r="Q1140" s="117">
        <v>0</v>
      </c>
      <c r="R1140" s="117">
        <v>0</v>
      </c>
      <c r="S1140" s="117">
        <v>0</v>
      </c>
      <c r="T1140" s="117">
        <v>0</v>
      </c>
      <c r="U1140" s="117">
        <v>0</v>
      </c>
      <c r="V1140" s="117">
        <v>0</v>
      </c>
      <c r="W1140" s="117">
        <v>0</v>
      </c>
      <c r="X1140" s="117">
        <v>0</v>
      </c>
      <c r="Y1140" s="117">
        <v>0</v>
      </c>
      <c r="Z1140" s="117">
        <v>0</v>
      </c>
      <c r="AA1140" s="117">
        <v>0</v>
      </c>
    </row>
    <row r="1141" spans="1:27" x14ac:dyDescent="0.25">
      <c r="A1141" s="117" t="s">
        <v>53</v>
      </c>
      <c r="B1141" s="117" t="s">
        <v>612</v>
      </c>
      <c r="C1141" s="117" t="s">
        <v>612</v>
      </c>
      <c r="D1141" s="117">
        <v>0</v>
      </c>
      <c r="E1141" s="117">
        <v>0</v>
      </c>
      <c r="F1141" s="117">
        <v>0</v>
      </c>
      <c r="G1141" s="117">
        <v>0</v>
      </c>
      <c r="H1141" s="117">
        <v>0</v>
      </c>
      <c r="I1141" s="117">
        <v>0</v>
      </c>
      <c r="J1141" s="117">
        <v>0</v>
      </c>
      <c r="K1141" s="117">
        <v>0</v>
      </c>
      <c r="L1141" s="117">
        <v>0</v>
      </c>
      <c r="M1141" s="117">
        <v>0</v>
      </c>
      <c r="N1141" s="117">
        <v>0</v>
      </c>
      <c r="O1141" s="117">
        <v>0</v>
      </c>
      <c r="P1141" s="117">
        <v>0</v>
      </c>
      <c r="Q1141" s="117">
        <v>0</v>
      </c>
      <c r="R1141" s="117">
        <v>0</v>
      </c>
      <c r="S1141" s="117">
        <v>0</v>
      </c>
      <c r="T1141" s="117">
        <v>0</v>
      </c>
      <c r="U1141" s="117">
        <v>0</v>
      </c>
      <c r="V1141" s="117">
        <v>0</v>
      </c>
      <c r="W1141" s="117">
        <v>0</v>
      </c>
      <c r="X1141" s="117">
        <v>0</v>
      </c>
      <c r="Y1141" s="117">
        <v>0</v>
      </c>
      <c r="Z1141" s="117">
        <v>0</v>
      </c>
      <c r="AA1141" s="117">
        <v>0</v>
      </c>
    </row>
    <row r="1142" spans="1:27" x14ac:dyDescent="0.25">
      <c r="A1142" s="117" t="s">
        <v>53</v>
      </c>
      <c r="B1142" s="117" t="s">
        <v>612</v>
      </c>
      <c r="C1142" s="117" t="s">
        <v>611</v>
      </c>
      <c r="D1142" s="117">
        <v>0</v>
      </c>
      <c r="E1142" s="117">
        <v>0</v>
      </c>
      <c r="F1142" s="117">
        <v>0</v>
      </c>
      <c r="G1142" s="117">
        <v>0</v>
      </c>
      <c r="H1142" s="117">
        <v>0</v>
      </c>
      <c r="I1142" s="117">
        <v>0</v>
      </c>
      <c r="J1142" s="117">
        <v>0</v>
      </c>
      <c r="K1142" s="117">
        <v>0</v>
      </c>
      <c r="L1142" s="117">
        <v>0</v>
      </c>
      <c r="M1142" s="117">
        <v>0</v>
      </c>
      <c r="N1142" s="117">
        <v>0</v>
      </c>
      <c r="O1142" s="117">
        <v>0</v>
      </c>
      <c r="P1142" s="117">
        <v>0</v>
      </c>
      <c r="Q1142" s="117">
        <v>0</v>
      </c>
      <c r="R1142" s="117">
        <v>0</v>
      </c>
      <c r="S1142" s="117">
        <v>0</v>
      </c>
      <c r="T1142" s="117">
        <v>0</v>
      </c>
      <c r="U1142" s="117">
        <v>0</v>
      </c>
      <c r="V1142" s="117">
        <v>0</v>
      </c>
      <c r="W1142" s="117">
        <v>0</v>
      </c>
      <c r="X1142" s="117">
        <v>0</v>
      </c>
      <c r="Y1142" s="117">
        <v>0</v>
      </c>
      <c r="Z1142" s="117">
        <v>0</v>
      </c>
      <c r="AA1142" s="117">
        <v>0</v>
      </c>
    </row>
    <row r="1143" spans="1:27" x14ac:dyDescent="0.25">
      <c r="A1143" s="117" t="s">
        <v>53</v>
      </c>
      <c r="B1143" s="117" t="s">
        <v>612</v>
      </c>
      <c r="C1143" s="117" t="s">
        <v>8</v>
      </c>
      <c r="D1143" s="117">
        <v>0</v>
      </c>
      <c r="E1143" s="117">
        <v>0</v>
      </c>
      <c r="F1143" s="117">
        <v>0</v>
      </c>
      <c r="G1143" s="117">
        <v>0</v>
      </c>
      <c r="H1143" s="117">
        <v>0</v>
      </c>
      <c r="I1143" s="117">
        <v>0</v>
      </c>
      <c r="J1143" s="117">
        <v>0</v>
      </c>
      <c r="K1143" s="117">
        <v>0</v>
      </c>
      <c r="L1143" s="117">
        <v>0</v>
      </c>
      <c r="M1143" s="117">
        <v>0</v>
      </c>
      <c r="N1143" s="117">
        <v>0</v>
      </c>
      <c r="O1143" s="117">
        <v>0</v>
      </c>
      <c r="P1143" s="117">
        <v>0</v>
      </c>
      <c r="Q1143" s="117">
        <v>0</v>
      </c>
      <c r="R1143" s="117">
        <v>0</v>
      </c>
      <c r="S1143" s="117">
        <v>0</v>
      </c>
      <c r="T1143" s="117">
        <v>0</v>
      </c>
      <c r="U1143" s="117">
        <v>0</v>
      </c>
      <c r="V1143" s="117">
        <v>0</v>
      </c>
      <c r="W1143" s="117">
        <v>0</v>
      </c>
      <c r="X1143" s="117">
        <v>0</v>
      </c>
      <c r="Y1143" s="117">
        <v>0</v>
      </c>
      <c r="Z1143" s="117">
        <v>0</v>
      </c>
      <c r="AA1143" s="117">
        <v>0</v>
      </c>
    </row>
    <row r="1144" spans="1:27" x14ac:dyDescent="0.25">
      <c r="A1144" s="117" t="s">
        <v>53</v>
      </c>
      <c r="B1144" s="117" t="s">
        <v>612</v>
      </c>
      <c r="C1144" s="117" t="s">
        <v>618</v>
      </c>
      <c r="D1144" s="117">
        <v>0</v>
      </c>
      <c r="E1144" s="117">
        <v>0</v>
      </c>
      <c r="F1144" s="117">
        <v>0</v>
      </c>
      <c r="G1144" s="117">
        <v>0</v>
      </c>
      <c r="H1144" s="117">
        <v>0</v>
      </c>
      <c r="I1144" s="117">
        <v>0</v>
      </c>
      <c r="J1144" s="117">
        <v>0</v>
      </c>
      <c r="K1144" s="117">
        <v>0</v>
      </c>
      <c r="L1144" s="117">
        <v>0</v>
      </c>
      <c r="M1144" s="117">
        <v>0</v>
      </c>
      <c r="N1144" s="117">
        <v>0</v>
      </c>
      <c r="O1144" s="117">
        <v>0</v>
      </c>
      <c r="P1144" s="117">
        <v>0</v>
      </c>
      <c r="Q1144" s="117">
        <v>0</v>
      </c>
      <c r="R1144" s="117">
        <v>0</v>
      </c>
      <c r="S1144" s="117">
        <v>0</v>
      </c>
      <c r="T1144" s="117">
        <v>0</v>
      </c>
      <c r="U1144" s="117">
        <v>0</v>
      </c>
      <c r="V1144" s="117">
        <v>0</v>
      </c>
      <c r="W1144" s="117">
        <v>0</v>
      </c>
      <c r="X1144" s="117">
        <v>0</v>
      </c>
      <c r="Y1144" s="117">
        <v>0</v>
      </c>
      <c r="Z1144" s="117">
        <v>0</v>
      </c>
      <c r="AA1144" s="117">
        <v>0</v>
      </c>
    </row>
    <row r="1145" spans="1:27" x14ac:dyDescent="0.25">
      <c r="A1145" s="117" t="s">
        <v>53</v>
      </c>
      <c r="B1145" s="117" t="s">
        <v>612</v>
      </c>
      <c r="C1145" s="117" t="s">
        <v>123</v>
      </c>
      <c r="D1145" s="117">
        <v>0</v>
      </c>
      <c r="E1145" s="117">
        <v>0</v>
      </c>
      <c r="F1145" s="117">
        <v>0</v>
      </c>
      <c r="G1145" s="117">
        <v>0</v>
      </c>
      <c r="H1145" s="117">
        <v>0</v>
      </c>
      <c r="I1145" s="117">
        <v>0</v>
      </c>
      <c r="J1145" s="117">
        <v>0</v>
      </c>
      <c r="K1145" s="117">
        <v>0</v>
      </c>
      <c r="L1145" s="117">
        <v>0</v>
      </c>
      <c r="M1145" s="117">
        <v>0</v>
      </c>
      <c r="N1145" s="117">
        <v>0</v>
      </c>
      <c r="O1145" s="117">
        <v>0</v>
      </c>
      <c r="P1145" s="117">
        <v>0</v>
      </c>
      <c r="Q1145" s="117">
        <v>0</v>
      </c>
      <c r="R1145" s="117">
        <v>0</v>
      </c>
      <c r="S1145" s="117">
        <v>0</v>
      </c>
      <c r="T1145" s="117">
        <v>0</v>
      </c>
      <c r="U1145" s="117">
        <v>0</v>
      </c>
      <c r="V1145" s="117">
        <v>0</v>
      </c>
      <c r="W1145" s="117">
        <v>0</v>
      </c>
      <c r="X1145" s="117">
        <v>0</v>
      </c>
      <c r="Y1145" s="117">
        <v>0</v>
      </c>
      <c r="Z1145" s="117">
        <v>0</v>
      </c>
      <c r="AA1145" s="117">
        <v>0</v>
      </c>
    </row>
    <row r="1146" spans="1:27" x14ac:dyDescent="0.25">
      <c r="A1146" s="117" t="s">
        <v>53</v>
      </c>
      <c r="B1146" s="117" t="s">
        <v>612</v>
      </c>
      <c r="C1146" s="117" t="s">
        <v>10</v>
      </c>
      <c r="D1146" s="117">
        <v>0</v>
      </c>
      <c r="E1146" s="117">
        <v>0</v>
      </c>
      <c r="F1146" s="117">
        <v>0</v>
      </c>
      <c r="G1146" s="117">
        <v>0</v>
      </c>
      <c r="H1146" s="117">
        <v>0</v>
      </c>
      <c r="I1146" s="117">
        <v>0</v>
      </c>
      <c r="J1146" s="117">
        <v>0</v>
      </c>
      <c r="K1146" s="117">
        <v>0</v>
      </c>
      <c r="L1146" s="117">
        <v>0</v>
      </c>
      <c r="M1146" s="117">
        <v>0</v>
      </c>
      <c r="N1146" s="117">
        <v>0</v>
      </c>
      <c r="O1146" s="117">
        <v>0</v>
      </c>
      <c r="P1146" s="117">
        <v>0</v>
      </c>
      <c r="Q1146" s="117">
        <v>0</v>
      </c>
      <c r="R1146" s="117">
        <v>0</v>
      </c>
      <c r="S1146" s="117">
        <v>0</v>
      </c>
      <c r="T1146" s="117">
        <v>0</v>
      </c>
      <c r="U1146" s="117">
        <v>0</v>
      </c>
      <c r="V1146" s="117">
        <v>0</v>
      </c>
      <c r="W1146" s="117">
        <v>0</v>
      </c>
      <c r="X1146" s="117">
        <v>0</v>
      </c>
      <c r="Y1146" s="117">
        <v>0</v>
      </c>
      <c r="Z1146" s="117">
        <v>0</v>
      </c>
      <c r="AA1146" s="117">
        <v>0</v>
      </c>
    </row>
    <row r="1147" spans="1:27" x14ac:dyDescent="0.25">
      <c r="A1147" s="117" t="s">
        <v>53</v>
      </c>
      <c r="B1147" s="117" t="s">
        <v>612</v>
      </c>
      <c r="C1147" s="117" t="s">
        <v>619</v>
      </c>
      <c r="D1147" s="117">
        <v>0</v>
      </c>
      <c r="E1147" s="117">
        <v>0</v>
      </c>
      <c r="F1147" s="117">
        <v>0</v>
      </c>
      <c r="G1147" s="117">
        <v>0</v>
      </c>
      <c r="H1147" s="117">
        <v>0</v>
      </c>
      <c r="I1147" s="117">
        <v>0</v>
      </c>
      <c r="J1147" s="117">
        <v>0</v>
      </c>
      <c r="K1147" s="117">
        <v>0</v>
      </c>
      <c r="L1147" s="117">
        <v>0</v>
      </c>
      <c r="M1147" s="117">
        <v>0</v>
      </c>
      <c r="N1147" s="117">
        <v>0</v>
      </c>
      <c r="O1147" s="117">
        <v>0</v>
      </c>
      <c r="P1147" s="117">
        <v>0</v>
      </c>
      <c r="Q1147" s="117">
        <v>0</v>
      </c>
      <c r="R1147" s="117">
        <v>0</v>
      </c>
      <c r="S1147" s="117">
        <v>0</v>
      </c>
      <c r="T1147" s="117">
        <v>0</v>
      </c>
      <c r="U1147" s="117">
        <v>0</v>
      </c>
      <c r="V1147" s="117">
        <v>0</v>
      </c>
      <c r="W1147" s="117">
        <v>0</v>
      </c>
      <c r="X1147" s="117">
        <v>0</v>
      </c>
      <c r="Y1147" s="117">
        <v>0</v>
      </c>
      <c r="Z1147" s="117">
        <v>0</v>
      </c>
      <c r="AA1147" s="117">
        <v>0</v>
      </c>
    </row>
    <row r="1148" spans="1:27" x14ac:dyDescent="0.25">
      <c r="A1148" s="117" t="s">
        <v>53</v>
      </c>
      <c r="B1148" s="117" t="s">
        <v>612</v>
      </c>
      <c r="C1148" s="117" t="s">
        <v>620</v>
      </c>
      <c r="D1148" s="117">
        <v>0</v>
      </c>
      <c r="E1148" s="117">
        <v>0</v>
      </c>
      <c r="F1148" s="117">
        <v>0</v>
      </c>
      <c r="G1148" s="117">
        <v>0</v>
      </c>
      <c r="H1148" s="117">
        <v>0</v>
      </c>
      <c r="I1148" s="117">
        <v>0</v>
      </c>
      <c r="J1148" s="117">
        <v>0</v>
      </c>
      <c r="K1148" s="117">
        <v>0</v>
      </c>
      <c r="L1148" s="117">
        <v>0</v>
      </c>
      <c r="M1148" s="117">
        <v>0</v>
      </c>
      <c r="N1148" s="117">
        <v>0</v>
      </c>
      <c r="O1148" s="117">
        <v>0</v>
      </c>
      <c r="P1148" s="117">
        <v>0</v>
      </c>
      <c r="Q1148" s="117">
        <v>0</v>
      </c>
      <c r="R1148" s="117">
        <v>0</v>
      </c>
      <c r="S1148" s="117">
        <v>0</v>
      </c>
      <c r="T1148" s="117">
        <v>0</v>
      </c>
      <c r="U1148" s="117">
        <v>0</v>
      </c>
      <c r="V1148" s="117">
        <v>0</v>
      </c>
      <c r="W1148" s="117">
        <v>0</v>
      </c>
      <c r="X1148" s="117">
        <v>0</v>
      </c>
      <c r="Y1148" s="117">
        <v>0</v>
      </c>
      <c r="Z1148" s="117">
        <v>0</v>
      </c>
      <c r="AA1148" s="117">
        <v>0</v>
      </c>
    </row>
    <row r="1149" spans="1:27" x14ac:dyDescent="0.25">
      <c r="A1149" s="117" t="s">
        <v>53</v>
      </c>
      <c r="B1149" s="117" t="s">
        <v>612</v>
      </c>
      <c r="C1149" s="117" t="s">
        <v>25</v>
      </c>
      <c r="D1149" s="117">
        <v>0</v>
      </c>
      <c r="E1149" s="117">
        <v>0</v>
      </c>
      <c r="F1149" s="117">
        <v>0</v>
      </c>
      <c r="G1149" s="117">
        <v>0</v>
      </c>
      <c r="H1149" s="117">
        <v>0</v>
      </c>
      <c r="I1149" s="117">
        <v>0</v>
      </c>
      <c r="J1149" s="117">
        <v>0</v>
      </c>
      <c r="K1149" s="117">
        <v>0</v>
      </c>
      <c r="L1149" s="117">
        <v>0</v>
      </c>
      <c r="M1149" s="117">
        <v>0</v>
      </c>
      <c r="N1149" s="117">
        <v>0</v>
      </c>
      <c r="O1149" s="117">
        <v>0</v>
      </c>
      <c r="P1149" s="117">
        <v>0</v>
      </c>
      <c r="Q1149" s="117">
        <v>0</v>
      </c>
      <c r="R1149" s="117">
        <v>0</v>
      </c>
      <c r="S1149" s="117">
        <v>0</v>
      </c>
      <c r="T1149" s="117">
        <v>0</v>
      </c>
      <c r="U1149" s="117">
        <v>0</v>
      </c>
      <c r="V1149" s="117">
        <v>0</v>
      </c>
      <c r="W1149" s="117">
        <v>0</v>
      </c>
      <c r="X1149" s="117">
        <v>0</v>
      </c>
      <c r="Y1149" s="117">
        <v>0</v>
      </c>
      <c r="Z1149" s="117">
        <v>0</v>
      </c>
      <c r="AA1149" s="117">
        <v>0</v>
      </c>
    </row>
    <row r="1150" spans="1:27" x14ac:dyDescent="0.25">
      <c r="A1150" s="117" t="s">
        <v>53</v>
      </c>
      <c r="B1150" s="117" t="s">
        <v>612</v>
      </c>
      <c r="C1150" s="117" t="s">
        <v>615</v>
      </c>
      <c r="D1150" s="117">
        <v>0</v>
      </c>
      <c r="E1150" s="117">
        <v>0</v>
      </c>
      <c r="F1150" s="117">
        <v>0</v>
      </c>
      <c r="G1150" s="117">
        <v>0</v>
      </c>
      <c r="H1150" s="117">
        <v>0</v>
      </c>
      <c r="I1150" s="117">
        <v>0</v>
      </c>
      <c r="J1150" s="117">
        <v>0</v>
      </c>
      <c r="K1150" s="117">
        <v>0</v>
      </c>
      <c r="L1150" s="117">
        <v>0</v>
      </c>
      <c r="M1150" s="117">
        <v>0</v>
      </c>
      <c r="N1150" s="117">
        <v>0</v>
      </c>
      <c r="O1150" s="117">
        <v>0</v>
      </c>
      <c r="P1150" s="117">
        <v>0</v>
      </c>
      <c r="Q1150" s="117">
        <v>0</v>
      </c>
      <c r="R1150" s="117">
        <v>0</v>
      </c>
      <c r="S1150" s="117">
        <v>0</v>
      </c>
      <c r="T1150" s="117">
        <v>0</v>
      </c>
      <c r="U1150" s="117">
        <v>0</v>
      </c>
      <c r="V1150" s="117">
        <v>0</v>
      </c>
      <c r="W1150" s="117">
        <v>0</v>
      </c>
      <c r="X1150" s="117">
        <v>0</v>
      </c>
      <c r="Y1150" s="117">
        <v>0</v>
      </c>
      <c r="Z1150" s="117">
        <v>0</v>
      </c>
      <c r="AA1150" s="117">
        <v>0</v>
      </c>
    </row>
    <row r="1151" spans="1:27" x14ac:dyDescent="0.25">
      <c r="A1151" s="117" t="s">
        <v>53</v>
      </c>
      <c r="B1151" s="117" t="s">
        <v>12</v>
      </c>
      <c r="C1151" s="117" t="s">
        <v>12</v>
      </c>
      <c r="D1151" s="117">
        <v>0</v>
      </c>
      <c r="E1151" s="117">
        <v>0</v>
      </c>
      <c r="F1151" s="117">
        <v>0</v>
      </c>
      <c r="G1151" s="117">
        <v>0</v>
      </c>
      <c r="H1151" s="117">
        <v>0</v>
      </c>
      <c r="I1151" s="117">
        <v>0</v>
      </c>
      <c r="J1151" s="117">
        <v>0</v>
      </c>
      <c r="K1151" s="117">
        <v>0</v>
      </c>
      <c r="L1151" s="117">
        <v>0</v>
      </c>
      <c r="M1151" s="117">
        <v>0</v>
      </c>
      <c r="N1151" s="117">
        <v>0</v>
      </c>
      <c r="O1151" s="117">
        <v>0</v>
      </c>
      <c r="P1151" s="117">
        <v>0</v>
      </c>
      <c r="Q1151" s="117">
        <v>0</v>
      </c>
      <c r="R1151" s="117">
        <v>0</v>
      </c>
      <c r="S1151" s="117">
        <v>0</v>
      </c>
      <c r="T1151" s="117">
        <v>0</v>
      </c>
      <c r="U1151" s="117">
        <v>0</v>
      </c>
      <c r="V1151" s="117">
        <v>0</v>
      </c>
      <c r="W1151" s="117">
        <v>0</v>
      </c>
      <c r="X1151" s="117">
        <v>0</v>
      </c>
      <c r="Y1151" s="117">
        <v>0</v>
      </c>
      <c r="Z1151" s="117">
        <v>0</v>
      </c>
      <c r="AA1151" s="117">
        <v>0</v>
      </c>
    </row>
    <row r="1152" spans="1:27" x14ac:dyDescent="0.25">
      <c r="A1152" s="117" t="s">
        <v>53</v>
      </c>
      <c r="B1152" s="117" t="s">
        <v>12</v>
      </c>
      <c r="C1152" s="117" t="s">
        <v>612</v>
      </c>
      <c r="D1152" s="117">
        <v>0</v>
      </c>
      <c r="E1152" s="117">
        <v>0</v>
      </c>
      <c r="F1152" s="117">
        <v>0</v>
      </c>
      <c r="G1152" s="117">
        <v>0</v>
      </c>
      <c r="H1152" s="117">
        <v>0</v>
      </c>
      <c r="I1152" s="117">
        <v>0</v>
      </c>
      <c r="J1152" s="117">
        <v>0</v>
      </c>
      <c r="K1152" s="117">
        <v>0</v>
      </c>
      <c r="L1152" s="117">
        <v>0</v>
      </c>
      <c r="M1152" s="117">
        <v>0</v>
      </c>
      <c r="N1152" s="117">
        <v>0</v>
      </c>
      <c r="O1152" s="117">
        <v>0</v>
      </c>
      <c r="P1152" s="117">
        <v>0</v>
      </c>
      <c r="Q1152" s="117">
        <v>0</v>
      </c>
      <c r="R1152" s="117">
        <v>0</v>
      </c>
      <c r="S1152" s="117">
        <v>0</v>
      </c>
      <c r="T1152" s="117">
        <v>0</v>
      </c>
      <c r="U1152" s="117">
        <v>0</v>
      </c>
      <c r="V1152" s="117">
        <v>0</v>
      </c>
      <c r="W1152" s="117">
        <v>0</v>
      </c>
      <c r="X1152" s="117">
        <v>0</v>
      </c>
      <c r="Y1152" s="117">
        <v>0</v>
      </c>
      <c r="Z1152" s="117">
        <v>0</v>
      </c>
      <c r="AA1152" s="117">
        <v>0</v>
      </c>
    </row>
    <row r="1153" spans="1:27" x14ac:dyDescent="0.25">
      <c r="A1153" s="117" t="s">
        <v>53</v>
      </c>
      <c r="B1153" s="117" t="s">
        <v>12</v>
      </c>
      <c r="C1153" s="117" t="s">
        <v>611</v>
      </c>
      <c r="D1153" s="117">
        <v>0</v>
      </c>
      <c r="E1153" s="117">
        <v>0</v>
      </c>
      <c r="F1153" s="117">
        <v>0</v>
      </c>
      <c r="G1153" s="117">
        <v>0</v>
      </c>
      <c r="H1153" s="117">
        <v>0</v>
      </c>
      <c r="I1153" s="117">
        <v>0</v>
      </c>
      <c r="J1153" s="117">
        <v>0</v>
      </c>
      <c r="K1153" s="117">
        <v>0</v>
      </c>
      <c r="L1153" s="117">
        <v>0</v>
      </c>
      <c r="M1153" s="117">
        <v>0</v>
      </c>
      <c r="N1153" s="117">
        <v>0</v>
      </c>
      <c r="O1153" s="117">
        <v>0</v>
      </c>
      <c r="P1153" s="117">
        <v>0</v>
      </c>
      <c r="Q1153" s="117">
        <v>0</v>
      </c>
      <c r="R1153" s="117">
        <v>0</v>
      </c>
      <c r="S1153" s="117">
        <v>0</v>
      </c>
      <c r="T1153" s="117">
        <v>0</v>
      </c>
      <c r="U1153" s="117">
        <v>0</v>
      </c>
      <c r="V1153" s="117">
        <v>0</v>
      </c>
      <c r="W1153" s="117">
        <v>0</v>
      </c>
      <c r="X1153" s="117">
        <v>0</v>
      </c>
      <c r="Y1153" s="117">
        <v>0</v>
      </c>
      <c r="Z1153" s="117">
        <v>0</v>
      </c>
      <c r="AA1153" s="117">
        <v>0</v>
      </c>
    </row>
    <row r="1154" spans="1:27" x14ac:dyDescent="0.25">
      <c r="A1154" s="117" t="s">
        <v>53</v>
      </c>
      <c r="B1154" s="117" t="s">
        <v>12</v>
      </c>
      <c r="C1154" s="117" t="s">
        <v>8</v>
      </c>
      <c r="D1154" s="117">
        <v>0</v>
      </c>
      <c r="E1154" s="117">
        <v>0</v>
      </c>
      <c r="F1154" s="117">
        <v>0</v>
      </c>
      <c r="G1154" s="117">
        <v>0</v>
      </c>
      <c r="H1154" s="117">
        <v>0</v>
      </c>
      <c r="I1154" s="117">
        <v>0</v>
      </c>
      <c r="J1154" s="117">
        <v>0</v>
      </c>
      <c r="K1154" s="117">
        <v>0</v>
      </c>
      <c r="L1154" s="117">
        <v>0</v>
      </c>
      <c r="M1154" s="117">
        <v>0</v>
      </c>
      <c r="N1154" s="117">
        <v>0</v>
      </c>
      <c r="O1154" s="117">
        <v>0</v>
      </c>
      <c r="P1154" s="117">
        <v>0</v>
      </c>
      <c r="Q1154" s="117">
        <v>0</v>
      </c>
      <c r="R1154" s="117">
        <v>0</v>
      </c>
      <c r="S1154" s="117">
        <v>0</v>
      </c>
      <c r="T1154" s="117">
        <v>0</v>
      </c>
      <c r="U1154" s="117">
        <v>0</v>
      </c>
      <c r="V1154" s="117">
        <v>0</v>
      </c>
      <c r="W1154" s="117">
        <v>0</v>
      </c>
      <c r="X1154" s="117">
        <v>0</v>
      </c>
      <c r="Y1154" s="117">
        <v>0</v>
      </c>
      <c r="Z1154" s="117">
        <v>0</v>
      </c>
      <c r="AA1154" s="117">
        <v>0</v>
      </c>
    </row>
    <row r="1155" spans="1:27" x14ac:dyDescent="0.25">
      <c r="A1155" s="117" t="s">
        <v>53</v>
      </c>
      <c r="B1155" s="117" t="s">
        <v>12</v>
      </c>
      <c r="C1155" s="117" t="s">
        <v>618</v>
      </c>
      <c r="D1155" s="117">
        <v>0</v>
      </c>
      <c r="E1155" s="117">
        <v>0</v>
      </c>
      <c r="F1155" s="117">
        <v>0</v>
      </c>
      <c r="G1155" s="117">
        <v>0</v>
      </c>
      <c r="H1155" s="117">
        <v>0</v>
      </c>
      <c r="I1155" s="117">
        <v>0</v>
      </c>
      <c r="J1155" s="117">
        <v>0</v>
      </c>
      <c r="K1155" s="117">
        <v>0</v>
      </c>
      <c r="L1155" s="117">
        <v>0</v>
      </c>
      <c r="M1155" s="117">
        <v>0</v>
      </c>
      <c r="N1155" s="117">
        <v>0</v>
      </c>
      <c r="O1155" s="117">
        <v>0</v>
      </c>
      <c r="P1155" s="117">
        <v>0</v>
      </c>
      <c r="Q1155" s="117">
        <v>0</v>
      </c>
      <c r="R1155" s="117">
        <v>0</v>
      </c>
      <c r="S1155" s="117">
        <v>0</v>
      </c>
      <c r="T1155" s="117">
        <v>0</v>
      </c>
      <c r="U1155" s="117">
        <v>0</v>
      </c>
      <c r="V1155" s="117">
        <v>0</v>
      </c>
      <c r="W1155" s="117">
        <v>0</v>
      </c>
      <c r="X1155" s="117">
        <v>0</v>
      </c>
      <c r="Y1155" s="117">
        <v>0</v>
      </c>
      <c r="Z1155" s="117">
        <v>0</v>
      </c>
      <c r="AA1155" s="117">
        <v>0</v>
      </c>
    </row>
    <row r="1156" spans="1:27" x14ac:dyDescent="0.25">
      <c r="A1156" s="117" t="s">
        <v>53</v>
      </c>
      <c r="B1156" s="117" t="s">
        <v>12</v>
      </c>
      <c r="C1156" s="117" t="s">
        <v>123</v>
      </c>
      <c r="D1156" s="117">
        <v>0</v>
      </c>
      <c r="E1156" s="117">
        <v>0</v>
      </c>
      <c r="F1156" s="117">
        <v>0</v>
      </c>
      <c r="G1156" s="117">
        <v>0</v>
      </c>
      <c r="H1156" s="117">
        <v>0</v>
      </c>
      <c r="I1156" s="117">
        <v>0</v>
      </c>
      <c r="J1156" s="117">
        <v>0</v>
      </c>
      <c r="K1156" s="117">
        <v>0</v>
      </c>
      <c r="L1156" s="117">
        <v>0</v>
      </c>
      <c r="M1156" s="117">
        <v>0</v>
      </c>
      <c r="N1156" s="117">
        <v>0</v>
      </c>
      <c r="O1156" s="117">
        <v>0</v>
      </c>
      <c r="P1156" s="117">
        <v>0</v>
      </c>
      <c r="Q1156" s="117">
        <v>0</v>
      </c>
      <c r="R1156" s="117">
        <v>0</v>
      </c>
      <c r="S1156" s="117">
        <v>0</v>
      </c>
      <c r="T1156" s="117">
        <v>0</v>
      </c>
      <c r="U1156" s="117">
        <v>0</v>
      </c>
      <c r="V1156" s="117">
        <v>0</v>
      </c>
      <c r="W1156" s="117">
        <v>0</v>
      </c>
      <c r="X1156" s="117">
        <v>0</v>
      </c>
      <c r="Y1156" s="117">
        <v>0</v>
      </c>
      <c r="Z1156" s="117">
        <v>0</v>
      </c>
      <c r="AA1156" s="117">
        <v>0</v>
      </c>
    </row>
    <row r="1157" spans="1:27" x14ac:dyDescent="0.25">
      <c r="A1157" s="117" t="s">
        <v>53</v>
      </c>
      <c r="B1157" s="117" t="s">
        <v>12</v>
      </c>
      <c r="C1157" s="117" t="s">
        <v>10</v>
      </c>
      <c r="D1157" s="117">
        <v>0</v>
      </c>
      <c r="E1157" s="117">
        <v>0</v>
      </c>
      <c r="F1157" s="117">
        <v>0</v>
      </c>
      <c r="G1157" s="117">
        <v>0</v>
      </c>
      <c r="H1157" s="117">
        <v>0</v>
      </c>
      <c r="I1157" s="117">
        <v>0</v>
      </c>
      <c r="J1157" s="117">
        <v>0</v>
      </c>
      <c r="K1157" s="117">
        <v>0</v>
      </c>
      <c r="L1157" s="117">
        <v>0</v>
      </c>
      <c r="M1157" s="117">
        <v>0</v>
      </c>
      <c r="N1157" s="117">
        <v>0</v>
      </c>
      <c r="O1157" s="117">
        <v>0</v>
      </c>
      <c r="P1157" s="117">
        <v>0</v>
      </c>
      <c r="Q1157" s="117">
        <v>0</v>
      </c>
      <c r="R1157" s="117">
        <v>0</v>
      </c>
      <c r="S1157" s="117">
        <v>0</v>
      </c>
      <c r="T1157" s="117">
        <v>0</v>
      </c>
      <c r="U1157" s="117">
        <v>0</v>
      </c>
      <c r="V1157" s="117">
        <v>0</v>
      </c>
      <c r="W1157" s="117">
        <v>0</v>
      </c>
      <c r="X1157" s="117">
        <v>0</v>
      </c>
      <c r="Y1157" s="117">
        <v>0</v>
      </c>
      <c r="Z1157" s="117">
        <v>0</v>
      </c>
      <c r="AA1157" s="117">
        <v>0</v>
      </c>
    </row>
    <row r="1158" spans="1:27" x14ac:dyDescent="0.25">
      <c r="A1158" s="117" t="s">
        <v>53</v>
      </c>
      <c r="B1158" s="117" t="s">
        <v>12</v>
      </c>
      <c r="C1158" s="117" t="s">
        <v>619</v>
      </c>
      <c r="D1158" s="117">
        <v>0</v>
      </c>
      <c r="E1158" s="117">
        <v>0</v>
      </c>
      <c r="F1158" s="117">
        <v>0</v>
      </c>
      <c r="G1158" s="117">
        <v>0</v>
      </c>
      <c r="H1158" s="117">
        <v>0</v>
      </c>
      <c r="I1158" s="117">
        <v>0</v>
      </c>
      <c r="J1158" s="117">
        <v>0</v>
      </c>
      <c r="K1158" s="117">
        <v>0</v>
      </c>
      <c r="L1158" s="117">
        <v>0</v>
      </c>
      <c r="M1158" s="117">
        <v>0</v>
      </c>
      <c r="N1158" s="117">
        <v>0</v>
      </c>
      <c r="O1158" s="117">
        <v>0</v>
      </c>
      <c r="P1158" s="117">
        <v>0</v>
      </c>
      <c r="Q1158" s="117">
        <v>0</v>
      </c>
      <c r="R1158" s="117">
        <v>0</v>
      </c>
      <c r="S1158" s="117">
        <v>0</v>
      </c>
      <c r="T1158" s="117">
        <v>0</v>
      </c>
      <c r="U1158" s="117">
        <v>0</v>
      </c>
      <c r="V1158" s="117">
        <v>0</v>
      </c>
      <c r="W1158" s="117">
        <v>0</v>
      </c>
      <c r="X1158" s="117">
        <v>0</v>
      </c>
      <c r="Y1158" s="117">
        <v>0</v>
      </c>
      <c r="Z1158" s="117">
        <v>0</v>
      </c>
      <c r="AA1158" s="117">
        <v>0</v>
      </c>
    </row>
    <row r="1159" spans="1:27" x14ac:dyDescent="0.25">
      <c r="A1159" s="117" t="s">
        <v>53</v>
      </c>
      <c r="B1159" s="117" t="s">
        <v>12</v>
      </c>
      <c r="C1159" s="117" t="s">
        <v>620</v>
      </c>
      <c r="D1159" s="117">
        <v>0</v>
      </c>
      <c r="E1159" s="117">
        <v>0</v>
      </c>
      <c r="F1159" s="117">
        <v>0</v>
      </c>
      <c r="G1159" s="117">
        <v>0</v>
      </c>
      <c r="H1159" s="117">
        <v>0</v>
      </c>
      <c r="I1159" s="117">
        <v>0</v>
      </c>
      <c r="J1159" s="117">
        <v>0</v>
      </c>
      <c r="K1159" s="117">
        <v>0</v>
      </c>
      <c r="L1159" s="117">
        <v>0</v>
      </c>
      <c r="M1159" s="117">
        <v>0</v>
      </c>
      <c r="N1159" s="117">
        <v>0</v>
      </c>
      <c r="O1159" s="117">
        <v>0</v>
      </c>
      <c r="P1159" s="117">
        <v>0</v>
      </c>
      <c r="Q1159" s="117">
        <v>0</v>
      </c>
      <c r="R1159" s="117">
        <v>0</v>
      </c>
      <c r="S1159" s="117">
        <v>0</v>
      </c>
      <c r="T1159" s="117">
        <v>0</v>
      </c>
      <c r="U1159" s="117">
        <v>0</v>
      </c>
      <c r="V1159" s="117">
        <v>0</v>
      </c>
      <c r="W1159" s="117">
        <v>0</v>
      </c>
      <c r="X1159" s="117">
        <v>0</v>
      </c>
      <c r="Y1159" s="117">
        <v>0</v>
      </c>
      <c r="Z1159" s="117">
        <v>0</v>
      </c>
      <c r="AA1159" s="117">
        <v>0</v>
      </c>
    </row>
    <row r="1160" spans="1:27" x14ac:dyDescent="0.25">
      <c r="A1160" s="117" t="s">
        <v>53</v>
      </c>
      <c r="B1160" s="117" t="s">
        <v>12</v>
      </c>
      <c r="C1160" s="117" t="s">
        <v>25</v>
      </c>
      <c r="D1160" s="117">
        <v>0</v>
      </c>
      <c r="E1160" s="117">
        <v>0</v>
      </c>
      <c r="F1160" s="117">
        <v>0</v>
      </c>
      <c r="G1160" s="117">
        <v>0</v>
      </c>
      <c r="H1160" s="117">
        <v>0</v>
      </c>
      <c r="I1160" s="117">
        <v>0</v>
      </c>
      <c r="J1160" s="117">
        <v>0</v>
      </c>
      <c r="K1160" s="117">
        <v>0</v>
      </c>
      <c r="L1160" s="117">
        <v>0</v>
      </c>
      <c r="M1160" s="117">
        <v>0</v>
      </c>
      <c r="N1160" s="117">
        <v>0</v>
      </c>
      <c r="O1160" s="117">
        <v>0</v>
      </c>
      <c r="P1160" s="117">
        <v>0</v>
      </c>
      <c r="Q1160" s="117">
        <v>0</v>
      </c>
      <c r="R1160" s="117">
        <v>0</v>
      </c>
      <c r="S1160" s="117">
        <v>0</v>
      </c>
      <c r="T1160" s="117">
        <v>0</v>
      </c>
      <c r="U1160" s="117">
        <v>0</v>
      </c>
      <c r="V1160" s="117">
        <v>0</v>
      </c>
      <c r="W1160" s="117">
        <v>0</v>
      </c>
      <c r="X1160" s="117">
        <v>0</v>
      </c>
      <c r="Y1160" s="117">
        <v>0</v>
      </c>
      <c r="Z1160" s="117">
        <v>0</v>
      </c>
      <c r="AA1160" s="117">
        <v>0</v>
      </c>
    </row>
    <row r="1161" spans="1:27" x14ac:dyDescent="0.25">
      <c r="A1161" s="118" t="s">
        <v>53</v>
      </c>
      <c r="B1161" s="118" t="s">
        <v>12</v>
      </c>
      <c r="C1161" s="118" t="s">
        <v>615</v>
      </c>
      <c r="D1161" s="118">
        <v>0</v>
      </c>
      <c r="E1161" s="118">
        <v>0</v>
      </c>
      <c r="F1161" s="118">
        <v>0</v>
      </c>
      <c r="G1161" s="118">
        <v>0</v>
      </c>
      <c r="H1161" s="118">
        <v>0</v>
      </c>
      <c r="I1161" s="118">
        <v>0</v>
      </c>
      <c r="J1161" s="118">
        <v>0</v>
      </c>
      <c r="K1161" s="118">
        <v>0</v>
      </c>
      <c r="L1161" s="118">
        <v>0</v>
      </c>
      <c r="M1161" s="118">
        <v>0</v>
      </c>
      <c r="N1161" s="118">
        <v>0</v>
      </c>
      <c r="O1161" s="118">
        <v>0</v>
      </c>
      <c r="P1161" s="118">
        <v>0</v>
      </c>
      <c r="Q1161" s="118">
        <v>0</v>
      </c>
      <c r="R1161" s="118">
        <v>0</v>
      </c>
      <c r="S1161" s="118">
        <v>0</v>
      </c>
      <c r="T1161" s="118">
        <v>0</v>
      </c>
      <c r="U1161" s="118">
        <v>0</v>
      </c>
      <c r="V1161" s="118">
        <v>0</v>
      </c>
      <c r="W1161" s="118">
        <v>0</v>
      </c>
      <c r="X1161" s="118">
        <v>0</v>
      </c>
      <c r="Y1161" s="118">
        <v>0</v>
      </c>
      <c r="Z1161" s="118">
        <v>0</v>
      </c>
      <c r="AA1161" s="118">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244"/>
  <sheetViews>
    <sheetView workbookViewId="0">
      <selection activeCell="E37" sqref="E37"/>
    </sheetView>
  </sheetViews>
  <sheetFormatPr defaultColWidth="8.85546875" defaultRowHeight="15" x14ac:dyDescent="0.25"/>
  <cols>
    <col min="1" max="1" width="16" style="43" customWidth="1"/>
    <col min="2" max="2" width="8.7109375" style="43" customWidth="1"/>
    <col min="3" max="3" width="8.7109375" style="43" bestFit="1" customWidth="1"/>
    <col min="4" max="4" width="21.85546875" style="43" customWidth="1"/>
    <col min="5" max="5" width="25.7109375" style="43" customWidth="1"/>
    <col min="6" max="6" width="7.7109375" style="43" customWidth="1"/>
    <col min="7" max="7" width="15.85546875" style="43" customWidth="1"/>
    <col min="8" max="8" width="15.140625" style="43" customWidth="1"/>
    <col min="9" max="9" width="7.7109375" style="43" customWidth="1"/>
    <col min="10" max="11" width="9.28515625" style="43" customWidth="1"/>
    <col min="12" max="12" width="8.5703125" style="43" customWidth="1"/>
    <col min="13" max="13" width="7" style="43" customWidth="1"/>
    <col min="14" max="14" width="5.28515625" style="43" customWidth="1"/>
    <col min="15" max="18" width="8.85546875" style="43" customWidth="1"/>
    <col min="19" max="19" width="11" style="43" customWidth="1"/>
    <col min="20" max="23" width="12" style="43" customWidth="1"/>
    <col min="24" max="24" width="11" style="43" customWidth="1"/>
    <col min="25" max="25" width="12" style="43" customWidth="1"/>
    <col min="26" max="93" width="22.140625" style="43" bestFit="1" customWidth="1"/>
    <col min="94" max="94" width="10.7109375" style="43" customWidth="1"/>
    <col min="95" max="95" width="11.28515625" style="43" bestFit="1" customWidth="1"/>
    <col min="96" max="96" width="14.5703125" style="43" bestFit="1" customWidth="1"/>
    <col min="97" max="97" width="9.85546875" style="43" bestFit="1" customWidth="1"/>
    <col min="98" max="98" width="8.5703125" style="43" bestFit="1" customWidth="1"/>
    <col min="99" max="99" width="12.140625" style="43" bestFit="1" customWidth="1"/>
    <col min="100" max="100" width="12.28515625" style="43" bestFit="1" customWidth="1"/>
    <col min="101" max="101" width="7.7109375" style="43" bestFit="1" customWidth="1"/>
    <col min="102" max="102" width="18.7109375" style="43" bestFit="1" customWidth="1"/>
    <col min="103" max="103" width="10.7109375" style="43" bestFit="1" customWidth="1"/>
    <col min="104" max="106" width="15.7109375" style="43" customWidth="1"/>
    <col min="107" max="121" width="16.7109375" style="43" customWidth="1"/>
    <col min="122" max="122" width="13.7109375" style="43" customWidth="1"/>
    <col min="123" max="130" width="10.28515625" style="43" customWidth="1"/>
    <col min="131" max="145" width="11.28515625" style="43" customWidth="1"/>
    <col min="146" max="154" width="10.28515625" style="43" customWidth="1"/>
    <col min="155" max="169" width="11.28515625" style="43" customWidth="1"/>
    <col min="170" max="170" width="17.28515625" style="43" customWidth="1"/>
    <col min="171" max="178" width="10.28515625" style="43" customWidth="1"/>
    <col min="179" max="193" width="11.28515625" style="43" customWidth="1"/>
    <col min="194" max="194" width="18.5703125" style="43" customWidth="1"/>
    <col min="195" max="202" width="10.28515625" style="43" customWidth="1"/>
    <col min="203" max="218" width="11.28515625" style="43" customWidth="1"/>
    <col min="219" max="226" width="10.28515625" style="43" customWidth="1"/>
    <col min="227" max="241" width="11.28515625" style="43" customWidth="1"/>
    <col min="242" max="242" width="14.5703125" style="43" customWidth="1"/>
    <col min="243" max="250" width="10.28515625" style="43" customWidth="1"/>
    <col min="251" max="265" width="11.28515625" style="43" customWidth="1"/>
    <col min="266" max="274" width="10.28515625" style="43" customWidth="1"/>
    <col min="275" max="289" width="11.28515625" style="43" customWidth="1"/>
    <col min="290" max="298" width="10.28515625" style="43" customWidth="1"/>
    <col min="299" max="313" width="11.28515625" style="43" customWidth="1"/>
    <col min="314" max="314" width="12.140625" style="43" customWidth="1"/>
    <col min="315" max="322" width="10.28515625" style="43" customWidth="1"/>
    <col min="323" max="337" width="11.28515625" style="43" customWidth="1"/>
    <col min="338" max="338" width="12.28515625" style="43" customWidth="1"/>
    <col min="339" max="346" width="10.28515625" style="43" customWidth="1"/>
    <col min="347" max="361" width="11.28515625" style="43" customWidth="1"/>
    <col min="362" max="370" width="10.28515625" style="43" customWidth="1"/>
    <col min="371" max="385" width="11.28515625" style="43" customWidth="1"/>
    <col min="386" max="394" width="21.7109375" style="43" customWidth="1"/>
    <col min="395" max="409" width="22.7109375" style="43" customWidth="1"/>
    <col min="410" max="410" width="12" style="43" customWidth="1"/>
    <col min="411" max="418" width="10.28515625" style="43" customWidth="1"/>
    <col min="419" max="433" width="11.28515625" style="43" customWidth="1"/>
    <col min="434" max="442" width="10.28515625" style="43" customWidth="1"/>
    <col min="443" max="457" width="11.28515625" style="43" customWidth="1"/>
    <col min="458" max="458" width="17.28515625" style="43" customWidth="1"/>
    <col min="459" max="466" width="10.28515625" style="43" customWidth="1"/>
    <col min="467" max="481" width="11.28515625" style="43" customWidth="1"/>
    <col min="482" max="482" width="18.5703125" style="43" customWidth="1"/>
    <col min="483" max="490" width="10.28515625" style="43" customWidth="1"/>
    <col min="491" max="506" width="11.28515625" style="43" customWidth="1"/>
    <col min="507" max="514" width="10.28515625" style="43" customWidth="1"/>
    <col min="515" max="529" width="11.28515625" style="43" customWidth="1"/>
    <col min="530" max="530" width="14.5703125" style="43" customWidth="1"/>
    <col min="531" max="538" width="10.28515625" style="43" customWidth="1"/>
    <col min="539" max="553" width="11.28515625" style="43" customWidth="1"/>
    <col min="554" max="562" width="10.28515625" style="43" customWidth="1"/>
    <col min="563" max="577" width="11.28515625" style="43" customWidth="1"/>
    <col min="578" max="586" width="10.28515625" style="43" customWidth="1"/>
    <col min="587" max="601" width="11.28515625" style="43" customWidth="1"/>
    <col min="602" max="602" width="12.140625" style="43" customWidth="1"/>
    <col min="603" max="610" width="10.28515625" style="43" customWidth="1"/>
    <col min="611" max="625" width="11.28515625" style="43" customWidth="1"/>
    <col min="626" max="626" width="12.28515625" style="43" customWidth="1"/>
    <col min="627" max="634" width="10.28515625" style="43" customWidth="1"/>
    <col min="635" max="649" width="11.28515625" style="43" customWidth="1"/>
    <col min="650" max="658" width="10.28515625" style="43" customWidth="1"/>
    <col min="659" max="673" width="11.28515625" style="43" customWidth="1"/>
    <col min="674" max="682" width="19.85546875" style="43" customWidth="1"/>
    <col min="683" max="697" width="20.85546875" style="43" customWidth="1"/>
    <col min="698" max="698" width="13.28515625" style="43" customWidth="1"/>
    <col min="699" max="706" width="10.28515625" style="43" customWidth="1"/>
    <col min="707" max="721" width="11.28515625" style="43" customWidth="1"/>
    <col min="722" max="730" width="10.28515625" style="43" customWidth="1"/>
    <col min="731" max="745" width="11.28515625" style="43" customWidth="1"/>
    <col min="746" max="746" width="17.28515625" style="43" customWidth="1"/>
    <col min="747" max="754" width="10.28515625" style="43" customWidth="1"/>
    <col min="755" max="769" width="11.28515625" style="43" customWidth="1"/>
    <col min="770" max="770" width="18.5703125" style="43" customWidth="1"/>
    <col min="771" max="778" width="10.28515625" style="43" customWidth="1"/>
    <col min="779" max="794" width="11.28515625" style="43" customWidth="1"/>
    <col min="795" max="802" width="10.28515625" style="43" customWidth="1"/>
    <col min="803" max="817" width="11.28515625" style="43" customWidth="1"/>
    <col min="818" max="818" width="14.5703125" style="43" customWidth="1"/>
    <col min="819" max="826" width="10.28515625" style="43" customWidth="1"/>
    <col min="827" max="841" width="11.28515625" style="43" customWidth="1"/>
    <col min="842" max="850" width="10.28515625" style="43" customWidth="1"/>
    <col min="851" max="865" width="11.28515625" style="43" customWidth="1"/>
    <col min="866" max="874" width="10.28515625" style="43" customWidth="1"/>
    <col min="875" max="889" width="11.28515625" style="43" customWidth="1"/>
    <col min="890" max="890" width="12.140625" style="43" customWidth="1"/>
    <col min="891" max="898" width="10.28515625" style="43" customWidth="1"/>
    <col min="899" max="913" width="11.28515625" style="43" customWidth="1"/>
    <col min="914" max="914" width="12.28515625" style="43" customWidth="1"/>
    <col min="915" max="922" width="10.28515625" style="43" customWidth="1"/>
    <col min="923" max="937" width="11.28515625" style="43" customWidth="1"/>
    <col min="938" max="946" width="10.28515625" style="43" customWidth="1"/>
    <col min="947" max="961" width="11.28515625" style="43" customWidth="1"/>
    <col min="962" max="970" width="21.28515625" style="43" customWidth="1"/>
    <col min="971" max="985" width="22.28515625" style="43" customWidth="1"/>
    <col min="986" max="986" width="21.140625" style="43" customWidth="1"/>
    <col min="987" max="994" width="10.28515625" style="43" customWidth="1"/>
    <col min="995" max="1009" width="11.28515625" style="43" customWidth="1"/>
    <col min="1010" max="1018" width="10.28515625" style="43" customWidth="1"/>
    <col min="1019" max="1033" width="11.28515625" style="43" customWidth="1"/>
    <col min="1034" max="1034" width="17.28515625" style="43" customWidth="1"/>
    <col min="1035" max="1042" width="10.28515625" style="43" customWidth="1"/>
    <col min="1043" max="1057" width="11.28515625" style="43" customWidth="1"/>
    <col min="1058" max="1058" width="18.5703125" style="43" customWidth="1"/>
    <col min="1059" max="1066" width="10.28515625" style="43" customWidth="1"/>
    <col min="1067" max="1082" width="11.28515625" style="43" customWidth="1"/>
    <col min="1083" max="1090" width="10.28515625" style="43" customWidth="1"/>
    <col min="1091" max="1105" width="11.28515625" style="43" customWidth="1"/>
    <col min="1106" max="1106" width="14.5703125" style="43" customWidth="1"/>
    <col min="1107" max="1114" width="10.28515625" style="43" customWidth="1"/>
    <col min="1115" max="1129" width="11.28515625" style="43" customWidth="1"/>
    <col min="1130" max="1138" width="10.28515625" style="43" customWidth="1"/>
    <col min="1139" max="1153" width="11.28515625" style="43" customWidth="1"/>
    <col min="1154" max="1162" width="10.28515625" style="43" customWidth="1"/>
    <col min="1163" max="1177" width="11.28515625" style="43" customWidth="1"/>
    <col min="1178" max="1178" width="12.140625" style="43" customWidth="1"/>
    <col min="1179" max="1186" width="10.28515625" style="43" customWidth="1"/>
    <col min="1187" max="1201" width="11.28515625" style="43" customWidth="1"/>
    <col min="1202" max="1202" width="12.28515625" style="43" customWidth="1"/>
    <col min="1203" max="1210" width="10.28515625" style="43" customWidth="1"/>
    <col min="1211" max="1225" width="11.28515625" style="43" customWidth="1"/>
    <col min="1226" max="1234" width="10.28515625" style="43" customWidth="1"/>
    <col min="1235" max="1249" width="11.28515625" style="43" customWidth="1"/>
    <col min="1250" max="1252" width="29" style="43" customWidth="1"/>
    <col min="1253" max="1255" width="29" style="43" bestFit="1" customWidth="1"/>
    <col min="1256" max="1258" width="29" style="43" customWidth="1"/>
    <col min="1259" max="1273" width="30.140625" style="43" customWidth="1"/>
    <col min="1274" max="1274" width="22.140625" style="43" customWidth="1"/>
    <col min="1275" max="1282" width="10.28515625" style="43" customWidth="1"/>
    <col min="1283" max="1297" width="11.28515625" style="43" customWidth="1"/>
    <col min="1298" max="1306" width="10.28515625" style="43" customWidth="1"/>
    <col min="1307" max="1321" width="11.28515625" style="43" customWidth="1"/>
    <col min="1322" max="1322" width="17.28515625" style="43" customWidth="1"/>
    <col min="1323" max="1330" width="10.28515625" style="43" customWidth="1"/>
    <col min="1331" max="1345" width="11.28515625" style="43" customWidth="1"/>
    <col min="1346" max="1346" width="18.5703125" style="43" customWidth="1"/>
    <col min="1347" max="1354" width="10.28515625" style="43" customWidth="1"/>
    <col min="1355" max="1370" width="11.28515625" style="43" customWidth="1"/>
    <col min="1371" max="1378" width="10.28515625" style="43" customWidth="1"/>
    <col min="1379" max="1393" width="11.28515625" style="43" customWidth="1"/>
    <col min="1394" max="1394" width="14.5703125" style="43" customWidth="1"/>
    <col min="1395" max="1402" width="10.28515625" style="43" customWidth="1"/>
    <col min="1403" max="1417" width="11.28515625" style="43" customWidth="1"/>
    <col min="1418" max="1426" width="10.28515625" style="43" customWidth="1"/>
    <col min="1427" max="1440" width="11.28515625" style="43" customWidth="1"/>
    <col min="1441" max="1441" width="11.28515625" style="43" bestFit="1" customWidth="1"/>
    <col min="1442" max="1450" width="10.28515625" style="43" customWidth="1"/>
    <col min="1451" max="1465" width="11.28515625" style="43" customWidth="1"/>
    <col min="1466" max="1466" width="12.140625" style="43" customWidth="1"/>
    <col min="1467" max="1474" width="10.28515625" style="43" customWidth="1"/>
    <col min="1475" max="1489" width="11.28515625" style="43" customWidth="1"/>
    <col min="1490" max="1490" width="12.28515625" style="43" customWidth="1"/>
    <col min="1491" max="1498" width="10.28515625" style="43" customWidth="1"/>
    <col min="1499" max="1513" width="11.28515625" style="43" customWidth="1"/>
    <col min="1514" max="1522" width="10.28515625" style="43" customWidth="1"/>
    <col min="1523" max="1537" width="11.28515625" style="43" customWidth="1"/>
    <col min="1538" max="1546" width="30.140625" style="43" customWidth="1"/>
    <col min="1547" max="1554" width="31.140625" style="43" customWidth="1"/>
    <col min="1555" max="1555" width="31.140625" style="43" bestFit="1" customWidth="1"/>
    <col min="1556" max="1561" width="31.140625" style="43" customWidth="1"/>
    <col min="1562" max="1562" width="10.5703125" style="43" customWidth="1"/>
    <col min="1563" max="1570" width="10.28515625" style="43" customWidth="1"/>
    <col min="1571" max="1585" width="11.28515625" style="43" customWidth="1"/>
    <col min="1586" max="1594" width="10.28515625" style="43" customWidth="1"/>
    <col min="1595" max="1609" width="11.28515625" style="43" customWidth="1"/>
    <col min="1610" max="1610" width="17.28515625" style="43" customWidth="1"/>
    <col min="1611" max="1618" width="10.28515625" style="43" customWidth="1"/>
    <col min="1619" max="1633" width="11.28515625" style="43" customWidth="1"/>
    <col min="1634" max="1634" width="18.5703125" style="43" customWidth="1"/>
    <col min="1635" max="1642" width="10.28515625" style="43" customWidth="1"/>
    <col min="1643" max="1658" width="11.28515625" style="43" customWidth="1"/>
    <col min="1659" max="1666" width="10.28515625" style="43" customWidth="1"/>
    <col min="1667" max="1670" width="11.28515625" style="43" customWidth="1"/>
    <col min="1671" max="1673" width="11.28515625" style="43" bestFit="1" customWidth="1"/>
    <col min="1674" max="1681" width="11.28515625" style="43" customWidth="1"/>
    <col min="1682" max="1682" width="14.5703125" style="43" customWidth="1"/>
    <col min="1683" max="1690" width="10.28515625" style="43" customWidth="1"/>
    <col min="1691" max="1705" width="11.28515625" style="43" customWidth="1"/>
    <col min="1706" max="1714" width="10.28515625" style="43" customWidth="1"/>
    <col min="1715" max="1729" width="11.28515625" style="43" customWidth="1"/>
    <col min="1730" max="1738" width="10.28515625" style="43" customWidth="1"/>
    <col min="1739" max="1753" width="11.28515625" style="43" customWidth="1"/>
    <col min="1754" max="1754" width="12.140625" style="43" customWidth="1"/>
    <col min="1755" max="1762" width="10.28515625" style="43" customWidth="1"/>
    <col min="1763" max="1777" width="11.28515625" style="43" customWidth="1"/>
    <col min="1778" max="1778" width="12.28515625" style="43" customWidth="1"/>
    <col min="1779" max="1786" width="10.28515625" style="43" customWidth="1"/>
    <col min="1787" max="1788" width="11.28515625" style="43" customWidth="1"/>
    <col min="1789" max="1790" width="11.28515625" style="43" bestFit="1" customWidth="1"/>
    <col min="1791" max="1801" width="11.28515625" style="43" customWidth="1"/>
    <col min="1802" max="1810" width="10.28515625" style="43" customWidth="1"/>
    <col min="1811" max="1825" width="11.28515625" style="43" customWidth="1"/>
    <col min="1826" max="1834" width="18.42578125" style="43" customWidth="1"/>
    <col min="1835" max="1837" width="19.42578125" style="43" customWidth="1"/>
    <col min="1838" max="1841" width="19.42578125" style="43" bestFit="1" customWidth="1"/>
    <col min="1842" max="1849" width="19.42578125" style="43" customWidth="1"/>
    <col min="1850" max="1850" width="12.28515625" style="43" customWidth="1"/>
    <col min="1851" max="1858" width="10.28515625" style="43" customWidth="1"/>
    <col min="1859" max="1873" width="11.28515625" style="43" customWidth="1"/>
    <col min="1874" max="1882" width="10.28515625" style="43" customWidth="1"/>
    <col min="1883" max="1887" width="11.28515625" style="43" bestFit="1" customWidth="1"/>
    <col min="1888" max="1897" width="11.28515625" style="43" customWidth="1"/>
    <col min="1898" max="1898" width="17.28515625" style="43" customWidth="1"/>
    <col min="1899" max="1906" width="10.28515625" style="43" customWidth="1"/>
    <col min="1907" max="1921" width="11.28515625" style="43" customWidth="1"/>
    <col min="1922" max="1922" width="18.5703125" style="43" customWidth="1"/>
    <col min="1923" max="1930" width="10.28515625" style="43" customWidth="1"/>
    <col min="1931" max="1946" width="11.28515625" style="43" customWidth="1"/>
    <col min="1947" max="1954" width="10.28515625" style="43" customWidth="1"/>
    <col min="1955" max="1962" width="11.28515625" style="43" customWidth="1"/>
    <col min="1963" max="1963" width="11.28515625" style="43" bestFit="1" customWidth="1"/>
    <col min="1964" max="1968" width="11.28515625" style="43" customWidth="1"/>
    <col min="1969" max="1969" width="11.28515625" style="43" bestFit="1" customWidth="1"/>
    <col min="1970" max="1970" width="14.5703125" style="43" bestFit="1" customWidth="1"/>
    <col min="1971" max="1978" width="10.28515625" style="43" customWidth="1"/>
    <col min="1979" max="1981" width="11.28515625" style="43" customWidth="1"/>
    <col min="1982" max="1984" width="11.28515625" style="43" bestFit="1" customWidth="1"/>
    <col min="1985" max="1990" width="11.28515625" style="43" customWidth="1"/>
    <col min="1991" max="1993" width="11.28515625" style="43" bestFit="1" customWidth="1"/>
    <col min="1994" max="2002" width="10.28515625" style="43" customWidth="1"/>
    <col min="2003" max="2017" width="11.28515625" style="43" customWidth="1"/>
    <col min="2018" max="2026" width="10.28515625" style="43" customWidth="1"/>
    <col min="2027" max="2041" width="11.28515625" style="43" customWidth="1"/>
    <col min="2042" max="2042" width="12.140625" style="43" customWidth="1"/>
    <col min="2043" max="2050" width="10.28515625" style="43" customWidth="1"/>
    <col min="2051" max="2057" width="11.28515625" style="43" customWidth="1"/>
    <col min="2058" max="2059" width="11.28515625" style="43" bestFit="1" customWidth="1"/>
    <col min="2060" max="2060" width="11.28515625" style="43" customWidth="1"/>
    <col min="2061" max="2065" width="11.28515625" style="43" bestFit="1" customWidth="1"/>
    <col min="2066" max="2066" width="12.28515625" style="43" bestFit="1" customWidth="1"/>
    <col min="2067" max="2074" width="10.28515625" style="43" customWidth="1"/>
    <col min="2075" max="2080" width="11.28515625" style="43" customWidth="1"/>
    <col min="2081" max="2089" width="11.28515625" style="43" bestFit="1" customWidth="1"/>
    <col min="2090" max="2098" width="10.28515625" style="43" customWidth="1"/>
    <col min="2099" max="2113" width="11.28515625" style="43" customWidth="1"/>
    <col min="2114" max="2122" width="20.140625" style="43" customWidth="1"/>
    <col min="2123" max="2137" width="21.140625" style="43" customWidth="1"/>
    <col min="2138" max="2138" width="15.85546875" style="43" customWidth="1"/>
    <col min="2139" max="2143" width="10.28515625" style="43" customWidth="1"/>
    <col min="2144" max="2144" width="10.28515625" style="43" bestFit="1" customWidth="1"/>
    <col min="2145" max="2146" width="10.28515625" style="43" customWidth="1"/>
    <col min="2147" max="2149" width="11.28515625" style="43" customWidth="1"/>
    <col min="2150" max="2157" width="11.28515625" style="43" bestFit="1" customWidth="1"/>
    <col min="2158" max="2158" width="11.28515625" style="43" customWidth="1"/>
    <col min="2159" max="2161" width="11.28515625" style="43" bestFit="1" customWidth="1"/>
    <col min="2162" max="2164" width="10.28515625" style="43" customWidth="1"/>
    <col min="2165" max="2166" width="10.28515625" style="43" bestFit="1" customWidth="1"/>
    <col min="2167" max="2170" width="10.28515625" style="43" customWidth="1"/>
    <col min="2171" max="2172" width="11.28515625" style="43" customWidth="1"/>
    <col min="2173" max="2185" width="11.28515625" style="43" bestFit="1" customWidth="1"/>
    <col min="2186" max="2186" width="17.28515625" style="43" bestFit="1" customWidth="1"/>
    <col min="2187" max="2188" width="10.28515625" style="43" bestFit="1" customWidth="1"/>
    <col min="2189" max="2194" width="10.28515625" style="43" customWidth="1"/>
    <col min="2195" max="2195" width="11.28515625" style="43" customWidth="1"/>
    <col min="2196" max="2201" width="11.28515625" style="43" bestFit="1" customWidth="1"/>
    <col min="2202" max="2209" width="11.28515625" style="43" customWidth="1"/>
    <col min="2210" max="2210" width="18.5703125" style="43" customWidth="1"/>
    <col min="2211" max="2218" width="10.28515625" style="43" customWidth="1"/>
    <col min="2219" max="2234" width="11.28515625" style="43" customWidth="1"/>
    <col min="2235" max="2242" width="10.28515625" style="43" customWidth="1"/>
    <col min="2243" max="2245" width="11.28515625" style="43" customWidth="1"/>
    <col min="2246" max="2255" width="11.28515625" style="43" bestFit="1" customWidth="1"/>
    <col min="2256" max="2256" width="11.28515625" style="43" customWidth="1"/>
    <col min="2257" max="2257" width="11.28515625" style="43" bestFit="1" customWidth="1"/>
    <col min="2258" max="2258" width="14.5703125" style="43" bestFit="1" customWidth="1"/>
    <col min="2259" max="2264" width="10.28515625" style="43" bestFit="1" customWidth="1"/>
    <col min="2265" max="2266" width="10.28515625" style="43" customWidth="1"/>
    <col min="2267" max="2281" width="11.28515625" style="43" bestFit="1" customWidth="1"/>
    <col min="2282" max="2287" width="10.28515625" style="43" bestFit="1" customWidth="1"/>
    <col min="2288" max="2290" width="10.28515625" style="43" customWidth="1"/>
    <col min="2291" max="2301" width="11.28515625" style="43" bestFit="1" customWidth="1"/>
    <col min="2302" max="2305" width="11.28515625" style="43" customWidth="1"/>
    <col min="2306" max="2314" width="10.28515625" style="43" customWidth="1"/>
    <col min="2315" max="2329" width="11.28515625" style="43" customWidth="1"/>
    <col min="2330" max="2330" width="12.140625" style="43" customWidth="1"/>
    <col min="2331" max="2338" width="10.28515625" style="43" customWidth="1"/>
    <col min="2339" max="2347" width="11.28515625" style="43" customWidth="1"/>
    <col min="2348" max="2353" width="11.28515625" style="43" bestFit="1" customWidth="1"/>
    <col min="2354" max="2354" width="12.28515625" style="43" bestFit="1" customWidth="1"/>
    <col min="2355" max="2362" width="10.28515625" style="43" bestFit="1" customWidth="1"/>
    <col min="2363" max="2377" width="11.28515625" style="43" bestFit="1" customWidth="1"/>
    <col min="2378" max="2386" width="10.28515625" style="43" bestFit="1" customWidth="1"/>
    <col min="2387" max="2401" width="11.28515625" style="43" bestFit="1" customWidth="1"/>
    <col min="2402" max="2410" width="23.7109375" style="43" bestFit="1" customWidth="1"/>
    <col min="2411" max="2425" width="24.7109375" style="43" bestFit="1" customWidth="1"/>
    <col min="2426" max="2434" width="15" style="43" bestFit="1" customWidth="1"/>
    <col min="2435" max="2449" width="16" style="43" bestFit="1" customWidth="1"/>
    <col min="2450" max="16384" width="8.85546875" style="43"/>
  </cols>
  <sheetData>
    <row r="3" spans="1:18" x14ac:dyDescent="0.25">
      <c r="A3"/>
      <c r="B3"/>
      <c r="C3"/>
      <c r="D3" s="123" t="s">
        <v>397</v>
      </c>
      <c r="E3"/>
      <c r="F3"/>
      <c r="G3"/>
      <c r="H3"/>
      <c r="I3"/>
      <c r="J3"/>
      <c r="K3"/>
      <c r="L3"/>
      <c r="M3"/>
      <c r="N3"/>
      <c r="O3"/>
      <c r="P3"/>
      <c r="Q3"/>
      <c r="R3"/>
    </row>
    <row r="4" spans="1:18" x14ac:dyDescent="0.25">
      <c r="A4" s="123" t="s">
        <v>548</v>
      </c>
      <c r="B4" s="123" t="s">
        <v>2</v>
      </c>
      <c r="C4" s="123" t="s">
        <v>573</v>
      </c>
      <c r="D4" t="s">
        <v>619</v>
      </c>
      <c r="E4" t="s">
        <v>620</v>
      </c>
      <c r="F4" t="s">
        <v>12</v>
      </c>
      <c r="G4" t="s">
        <v>612</v>
      </c>
      <c r="H4" t="s">
        <v>611</v>
      </c>
      <c r="I4" t="s">
        <v>618</v>
      </c>
      <c r="J4" t="s">
        <v>123</v>
      </c>
      <c r="K4" t="s">
        <v>10</v>
      </c>
      <c r="L4" t="s">
        <v>8</v>
      </c>
      <c r="M4" t="s">
        <v>615</v>
      </c>
      <c r="N4" t="s">
        <v>25</v>
      </c>
      <c r="O4"/>
      <c r="P4"/>
      <c r="Q4"/>
      <c r="R4"/>
    </row>
    <row r="5" spans="1:18" x14ac:dyDescent="0.25">
      <c r="A5" t="s">
        <v>44</v>
      </c>
      <c r="B5" t="s">
        <v>18</v>
      </c>
      <c r="C5" t="s">
        <v>574</v>
      </c>
      <c r="D5" s="18">
        <v>34098</v>
      </c>
      <c r="E5" s="18">
        <v>0</v>
      </c>
      <c r="F5" s="18">
        <v>1491</v>
      </c>
      <c r="G5" s="18">
        <v>768</v>
      </c>
      <c r="H5" s="18">
        <v>381</v>
      </c>
      <c r="I5" s="18">
        <v>0</v>
      </c>
      <c r="J5" s="18">
        <v>0</v>
      </c>
      <c r="K5" s="18">
        <v>0</v>
      </c>
      <c r="L5" s="18">
        <v>51</v>
      </c>
      <c r="M5" s="18">
        <v>0</v>
      </c>
      <c r="N5" s="18">
        <v>0</v>
      </c>
      <c r="O5"/>
      <c r="P5"/>
      <c r="Q5"/>
      <c r="R5"/>
    </row>
    <row r="6" spans="1:18" x14ac:dyDescent="0.25">
      <c r="A6"/>
      <c r="B6"/>
      <c r="C6" t="s">
        <v>575</v>
      </c>
      <c r="D6" s="18">
        <v>29781</v>
      </c>
      <c r="E6" s="18">
        <v>1419</v>
      </c>
      <c r="F6" s="18">
        <v>1425</v>
      </c>
      <c r="G6" s="18">
        <v>669</v>
      </c>
      <c r="H6" s="18">
        <v>426</v>
      </c>
      <c r="I6" s="18">
        <v>2118</v>
      </c>
      <c r="J6" s="18">
        <v>636</v>
      </c>
      <c r="K6" s="18">
        <v>21</v>
      </c>
      <c r="L6" s="18">
        <v>258</v>
      </c>
      <c r="M6" s="18">
        <v>27</v>
      </c>
      <c r="N6" s="18">
        <v>0</v>
      </c>
      <c r="O6"/>
      <c r="P6"/>
      <c r="Q6"/>
      <c r="R6"/>
    </row>
    <row r="7" spans="1:18" x14ac:dyDescent="0.25">
      <c r="A7"/>
      <c r="B7"/>
      <c r="C7" t="s">
        <v>576</v>
      </c>
      <c r="D7" s="18">
        <v>27213</v>
      </c>
      <c r="E7" s="18">
        <v>1431</v>
      </c>
      <c r="F7" s="18">
        <v>1431</v>
      </c>
      <c r="G7" s="18">
        <v>648</v>
      </c>
      <c r="H7" s="18">
        <v>525</v>
      </c>
      <c r="I7" s="18">
        <v>3882</v>
      </c>
      <c r="J7" s="18">
        <v>1191</v>
      </c>
      <c r="K7" s="18">
        <v>33</v>
      </c>
      <c r="L7" s="18">
        <v>384</v>
      </c>
      <c r="M7" s="18">
        <v>39</v>
      </c>
      <c r="N7" s="18">
        <v>6</v>
      </c>
      <c r="O7"/>
      <c r="P7"/>
      <c r="Q7"/>
      <c r="R7"/>
    </row>
    <row r="8" spans="1:18" x14ac:dyDescent="0.25">
      <c r="A8"/>
      <c r="B8"/>
      <c r="C8" t="s">
        <v>577</v>
      </c>
      <c r="D8" s="18">
        <v>25545</v>
      </c>
      <c r="E8" s="18">
        <v>1398</v>
      </c>
      <c r="F8" s="18">
        <v>1455</v>
      </c>
      <c r="G8" s="18">
        <v>630</v>
      </c>
      <c r="H8" s="18">
        <v>603</v>
      </c>
      <c r="I8" s="18">
        <v>5043</v>
      </c>
      <c r="J8" s="18">
        <v>1539</v>
      </c>
      <c r="K8" s="18">
        <v>48</v>
      </c>
      <c r="L8" s="18">
        <v>477</v>
      </c>
      <c r="M8" s="18">
        <v>39</v>
      </c>
      <c r="N8" s="18">
        <v>12</v>
      </c>
      <c r="O8"/>
      <c r="P8"/>
      <c r="Q8"/>
      <c r="R8"/>
    </row>
    <row r="9" spans="1:18" x14ac:dyDescent="0.25">
      <c r="A9"/>
      <c r="B9"/>
      <c r="C9" t="s">
        <v>578</v>
      </c>
      <c r="D9" s="18">
        <v>24207</v>
      </c>
      <c r="E9" s="18">
        <v>1338</v>
      </c>
      <c r="F9" s="18">
        <v>1449</v>
      </c>
      <c r="G9" s="18">
        <v>624</v>
      </c>
      <c r="H9" s="18">
        <v>717</v>
      </c>
      <c r="I9" s="18">
        <v>5826</v>
      </c>
      <c r="J9" s="18">
        <v>1827</v>
      </c>
      <c r="K9" s="18">
        <v>66</v>
      </c>
      <c r="L9" s="18">
        <v>642</v>
      </c>
      <c r="M9" s="18">
        <v>69</v>
      </c>
      <c r="N9" s="18">
        <v>21</v>
      </c>
      <c r="O9"/>
      <c r="P9"/>
      <c r="Q9"/>
      <c r="R9"/>
    </row>
    <row r="10" spans="1:18" x14ac:dyDescent="0.25">
      <c r="A10"/>
      <c r="B10"/>
      <c r="C10" t="s">
        <v>579</v>
      </c>
      <c r="D10" s="18">
        <v>22800</v>
      </c>
      <c r="E10" s="18">
        <v>1257</v>
      </c>
      <c r="F10" s="18">
        <v>1434</v>
      </c>
      <c r="G10" s="18">
        <v>621</v>
      </c>
      <c r="H10" s="18">
        <v>801</v>
      </c>
      <c r="I10" s="18">
        <v>6903</v>
      </c>
      <c r="J10" s="18">
        <v>2046</v>
      </c>
      <c r="K10" s="18">
        <v>75</v>
      </c>
      <c r="L10" s="18">
        <v>744</v>
      </c>
      <c r="M10" s="18">
        <v>84</v>
      </c>
      <c r="N10" s="18">
        <v>21</v>
      </c>
      <c r="O10"/>
      <c r="P10"/>
      <c r="Q10"/>
      <c r="R10"/>
    </row>
    <row r="11" spans="1:18" x14ac:dyDescent="0.25">
      <c r="A11"/>
      <c r="B11"/>
      <c r="C11" t="s">
        <v>580</v>
      </c>
      <c r="D11" s="18">
        <v>21702</v>
      </c>
      <c r="E11" s="18">
        <v>1137</v>
      </c>
      <c r="F11" s="18">
        <v>1467</v>
      </c>
      <c r="G11" s="18">
        <v>600</v>
      </c>
      <c r="H11" s="18">
        <v>864</v>
      </c>
      <c r="I11" s="18">
        <v>7749</v>
      </c>
      <c r="J11" s="18">
        <v>2199</v>
      </c>
      <c r="K11" s="18">
        <v>84</v>
      </c>
      <c r="L11" s="18">
        <v>870</v>
      </c>
      <c r="M11" s="18">
        <v>84</v>
      </c>
      <c r="N11" s="18">
        <v>30</v>
      </c>
      <c r="O11"/>
      <c r="P11"/>
      <c r="Q11"/>
      <c r="R11"/>
    </row>
    <row r="12" spans="1:18" x14ac:dyDescent="0.25">
      <c r="A12"/>
      <c r="B12"/>
      <c r="C12" t="s">
        <v>581</v>
      </c>
      <c r="D12" s="18">
        <v>20757</v>
      </c>
      <c r="E12" s="18">
        <v>1158</v>
      </c>
      <c r="F12" s="18">
        <v>1485</v>
      </c>
      <c r="G12" s="18">
        <v>582</v>
      </c>
      <c r="H12" s="18">
        <v>918</v>
      </c>
      <c r="I12" s="18">
        <v>8307</v>
      </c>
      <c r="J12" s="18">
        <v>2340</v>
      </c>
      <c r="K12" s="18">
        <v>117</v>
      </c>
      <c r="L12" s="18">
        <v>975</v>
      </c>
      <c r="M12" s="18">
        <v>117</v>
      </c>
      <c r="N12" s="18">
        <v>30</v>
      </c>
      <c r="O12"/>
      <c r="P12"/>
      <c r="Q12"/>
      <c r="R12"/>
    </row>
    <row r="13" spans="1:18" x14ac:dyDescent="0.25">
      <c r="A13"/>
      <c r="B13"/>
      <c r="C13" t="s">
        <v>582</v>
      </c>
      <c r="D13" s="18">
        <v>20169</v>
      </c>
      <c r="E13" s="18">
        <v>1107</v>
      </c>
      <c r="F13" s="18">
        <v>1494</v>
      </c>
      <c r="G13" s="18">
        <v>609</v>
      </c>
      <c r="H13" s="18">
        <v>1014</v>
      </c>
      <c r="I13" s="18">
        <v>8610</v>
      </c>
      <c r="J13" s="18">
        <v>2433</v>
      </c>
      <c r="K13" s="18">
        <v>129</v>
      </c>
      <c r="L13" s="18">
        <v>1059</v>
      </c>
      <c r="M13" s="18">
        <v>132</v>
      </c>
      <c r="N13" s="18">
        <v>33</v>
      </c>
      <c r="O13"/>
      <c r="P13"/>
      <c r="Q13"/>
      <c r="R13"/>
    </row>
    <row r="14" spans="1:18" x14ac:dyDescent="0.25">
      <c r="A14"/>
      <c r="B14"/>
      <c r="C14" t="s">
        <v>583</v>
      </c>
      <c r="D14" s="18">
        <v>19728</v>
      </c>
      <c r="E14" s="18">
        <v>1095</v>
      </c>
      <c r="F14" s="18">
        <v>1500</v>
      </c>
      <c r="G14" s="18">
        <v>609</v>
      </c>
      <c r="H14" s="18">
        <v>1101</v>
      </c>
      <c r="I14" s="18">
        <v>8802</v>
      </c>
      <c r="J14" s="18">
        <v>2496</v>
      </c>
      <c r="K14" s="18">
        <v>135</v>
      </c>
      <c r="L14" s="18">
        <v>1146</v>
      </c>
      <c r="M14" s="18">
        <v>132</v>
      </c>
      <c r="N14" s="18">
        <v>39</v>
      </c>
      <c r="O14"/>
      <c r="P14"/>
      <c r="Q14"/>
      <c r="R14"/>
    </row>
    <row r="15" spans="1:18" x14ac:dyDescent="0.25">
      <c r="A15"/>
      <c r="B15"/>
      <c r="C15" t="s">
        <v>584</v>
      </c>
      <c r="D15" s="18">
        <v>19437</v>
      </c>
      <c r="E15" s="18">
        <v>1080</v>
      </c>
      <c r="F15" s="18">
        <v>1497</v>
      </c>
      <c r="G15" s="18">
        <v>630</v>
      </c>
      <c r="H15" s="18">
        <v>1152</v>
      </c>
      <c r="I15" s="18">
        <v>8778</v>
      </c>
      <c r="J15" s="18">
        <v>2628</v>
      </c>
      <c r="K15" s="18">
        <v>138</v>
      </c>
      <c r="L15" s="18">
        <v>1239</v>
      </c>
      <c r="M15" s="18">
        <v>165</v>
      </c>
      <c r="N15" s="18">
        <v>45</v>
      </c>
      <c r="O15"/>
      <c r="P15"/>
      <c r="Q15"/>
      <c r="R15"/>
    </row>
    <row r="16" spans="1:18" x14ac:dyDescent="0.25">
      <c r="A16"/>
      <c r="B16"/>
      <c r="C16" t="s">
        <v>585</v>
      </c>
      <c r="D16" s="18">
        <v>19821</v>
      </c>
      <c r="E16" s="18">
        <v>1038</v>
      </c>
      <c r="F16" s="18">
        <v>1488</v>
      </c>
      <c r="G16" s="18">
        <v>654</v>
      </c>
      <c r="H16" s="18">
        <v>1218</v>
      </c>
      <c r="I16" s="18">
        <v>8415</v>
      </c>
      <c r="J16" s="18">
        <v>2502</v>
      </c>
      <c r="K16" s="18">
        <v>141</v>
      </c>
      <c r="L16" s="18">
        <v>1296</v>
      </c>
      <c r="M16" s="18">
        <v>165</v>
      </c>
      <c r="N16" s="18">
        <v>45</v>
      </c>
      <c r="O16"/>
      <c r="P16"/>
      <c r="Q16"/>
      <c r="R16"/>
    </row>
    <row r="17" spans="1:18" x14ac:dyDescent="0.25">
      <c r="A17"/>
      <c r="B17"/>
      <c r="C17" t="s">
        <v>586</v>
      </c>
      <c r="D17" s="18">
        <v>20802</v>
      </c>
      <c r="E17" s="18">
        <v>957</v>
      </c>
      <c r="F17" s="18">
        <v>1518</v>
      </c>
      <c r="G17" s="18">
        <v>672</v>
      </c>
      <c r="H17" s="18">
        <v>1257</v>
      </c>
      <c r="I17" s="18">
        <v>7311</v>
      </c>
      <c r="J17" s="18">
        <v>2511</v>
      </c>
      <c r="K17" s="18">
        <v>135</v>
      </c>
      <c r="L17" s="18">
        <v>1377</v>
      </c>
      <c r="M17" s="18">
        <v>192</v>
      </c>
      <c r="N17" s="18">
        <v>48</v>
      </c>
      <c r="O17"/>
      <c r="P17"/>
      <c r="Q17"/>
      <c r="R17"/>
    </row>
    <row r="18" spans="1:18" x14ac:dyDescent="0.25">
      <c r="A18"/>
      <c r="B18"/>
      <c r="C18" t="s">
        <v>587</v>
      </c>
      <c r="D18" s="18">
        <v>20769</v>
      </c>
      <c r="E18" s="18">
        <v>1002</v>
      </c>
      <c r="F18" s="18">
        <v>1506</v>
      </c>
      <c r="G18" s="18">
        <v>663</v>
      </c>
      <c r="H18" s="18">
        <v>1251</v>
      </c>
      <c r="I18" s="18">
        <v>7149</v>
      </c>
      <c r="J18" s="18">
        <v>2631</v>
      </c>
      <c r="K18" s="18">
        <v>141</v>
      </c>
      <c r="L18" s="18">
        <v>1410</v>
      </c>
      <c r="M18" s="18">
        <v>204</v>
      </c>
      <c r="N18" s="18">
        <v>60</v>
      </c>
      <c r="O18"/>
      <c r="P18"/>
      <c r="Q18"/>
      <c r="R18"/>
    </row>
    <row r="19" spans="1:18" x14ac:dyDescent="0.25">
      <c r="A19"/>
      <c r="B19"/>
      <c r="C19" t="s">
        <v>588</v>
      </c>
      <c r="D19" s="18">
        <v>20562</v>
      </c>
      <c r="E19" s="18">
        <v>951</v>
      </c>
      <c r="F19" s="18">
        <v>1521</v>
      </c>
      <c r="G19" s="18">
        <v>657</v>
      </c>
      <c r="H19" s="18">
        <v>1275</v>
      </c>
      <c r="I19" s="18">
        <v>7146</v>
      </c>
      <c r="J19" s="18">
        <v>2766</v>
      </c>
      <c r="K19" s="18">
        <v>147</v>
      </c>
      <c r="L19" s="18">
        <v>1491</v>
      </c>
      <c r="M19" s="18">
        <v>207</v>
      </c>
      <c r="N19" s="18">
        <v>66</v>
      </c>
      <c r="O19"/>
      <c r="P19"/>
      <c r="Q19"/>
      <c r="R19"/>
    </row>
    <row r="20" spans="1:18" x14ac:dyDescent="0.25">
      <c r="A20"/>
      <c r="B20"/>
      <c r="C20" t="s">
        <v>589</v>
      </c>
      <c r="D20" s="18">
        <v>20124</v>
      </c>
      <c r="E20" s="18">
        <v>975</v>
      </c>
      <c r="F20" s="18">
        <v>1509</v>
      </c>
      <c r="G20" s="18">
        <v>660</v>
      </c>
      <c r="H20" s="18">
        <v>1323</v>
      </c>
      <c r="I20" s="18">
        <v>7332</v>
      </c>
      <c r="J20" s="18">
        <v>2835</v>
      </c>
      <c r="K20" s="18">
        <v>150</v>
      </c>
      <c r="L20" s="18">
        <v>1572</v>
      </c>
      <c r="M20" s="18">
        <v>231</v>
      </c>
      <c r="N20" s="18">
        <v>72</v>
      </c>
      <c r="O20"/>
      <c r="P20"/>
      <c r="Q20"/>
      <c r="R20"/>
    </row>
    <row r="21" spans="1:18" x14ac:dyDescent="0.25">
      <c r="A21"/>
      <c r="B21"/>
      <c r="C21" t="s">
        <v>590</v>
      </c>
      <c r="D21" s="18">
        <v>19905</v>
      </c>
      <c r="E21" s="18">
        <v>933</v>
      </c>
      <c r="F21" s="18">
        <v>1512</v>
      </c>
      <c r="G21" s="18">
        <v>663</v>
      </c>
      <c r="H21" s="18">
        <v>1347</v>
      </c>
      <c r="I21" s="18">
        <v>7380</v>
      </c>
      <c r="J21" s="18">
        <v>2940</v>
      </c>
      <c r="K21" s="18">
        <v>156</v>
      </c>
      <c r="L21" s="18">
        <v>1623</v>
      </c>
      <c r="M21" s="18">
        <v>249</v>
      </c>
      <c r="N21" s="18">
        <v>75</v>
      </c>
      <c r="O21"/>
      <c r="P21"/>
      <c r="Q21"/>
      <c r="R21"/>
    </row>
    <row r="22" spans="1:18" x14ac:dyDescent="0.25">
      <c r="A22"/>
      <c r="B22"/>
      <c r="C22" t="s">
        <v>591</v>
      </c>
      <c r="D22" s="18">
        <v>19446</v>
      </c>
      <c r="E22" s="18">
        <v>933</v>
      </c>
      <c r="F22" s="18">
        <v>1548</v>
      </c>
      <c r="G22" s="18">
        <v>654</v>
      </c>
      <c r="H22" s="18">
        <v>1341</v>
      </c>
      <c r="I22" s="18">
        <v>7596</v>
      </c>
      <c r="J22" s="18">
        <v>3078</v>
      </c>
      <c r="K22" s="18">
        <v>159</v>
      </c>
      <c r="L22" s="18">
        <v>1692</v>
      </c>
      <c r="M22" s="18">
        <v>252</v>
      </c>
      <c r="N22" s="18">
        <v>84</v>
      </c>
      <c r="O22"/>
      <c r="P22"/>
      <c r="Q22"/>
      <c r="R22"/>
    </row>
    <row r="23" spans="1:18" x14ac:dyDescent="0.25">
      <c r="A23"/>
      <c r="B23"/>
      <c r="C23" t="s">
        <v>592</v>
      </c>
      <c r="D23" s="18">
        <v>19161</v>
      </c>
      <c r="E23" s="18">
        <v>864</v>
      </c>
      <c r="F23" s="18">
        <v>1524</v>
      </c>
      <c r="G23" s="18">
        <v>666</v>
      </c>
      <c r="H23" s="18">
        <v>1326</v>
      </c>
      <c r="I23" s="18">
        <v>7755</v>
      </c>
      <c r="J23" s="18">
        <v>3180</v>
      </c>
      <c r="K23" s="18">
        <v>159</v>
      </c>
      <c r="L23" s="18">
        <v>1761</v>
      </c>
      <c r="M23" s="18">
        <v>297</v>
      </c>
      <c r="N23" s="18">
        <v>90</v>
      </c>
      <c r="O23"/>
      <c r="P23"/>
      <c r="Q23"/>
      <c r="R23"/>
    </row>
    <row r="24" spans="1:18" x14ac:dyDescent="0.25">
      <c r="A24"/>
      <c r="B24"/>
      <c r="C24" t="s">
        <v>593</v>
      </c>
      <c r="D24" s="18">
        <v>18621</v>
      </c>
      <c r="E24" s="18">
        <v>942</v>
      </c>
      <c r="F24" s="18">
        <v>1551</v>
      </c>
      <c r="G24" s="18">
        <v>642</v>
      </c>
      <c r="H24" s="18">
        <v>1320</v>
      </c>
      <c r="I24" s="18">
        <v>8019</v>
      </c>
      <c r="J24" s="18">
        <v>3285</v>
      </c>
      <c r="K24" s="18">
        <v>168</v>
      </c>
      <c r="L24" s="18">
        <v>1827</v>
      </c>
      <c r="M24" s="18">
        <v>315</v>
      </c>
      <c r="N24" s="18">
        <v>96</v>
      </c>
      <c r="O24"/>
      <c r="P24"/>
      <c r="Q24"/>
      <c r="R24"/>
    </row>
    <row r="25" spans="1:18" x14ac:dyDescent="0.25">
      <c r="A25"/>
      <c r="B25"/>
      <c r="C25" t="s">
        <v>594</v>
      </c>
      <c r="D25" s="18">
        <v>18357</v>
      </c>
      <c r="E25" s="18">
        <v>912</v>
      </c>
      <c r="F25" s="18">
        <v>1530</v>
      </c>
      <c r="G25" s="18">
        <v>645</v>
      </c>
      <c r="H25" s="18">
        <v>1299</v>
      </c>
      <c r="I25" s="18">
        <v>8142</v>
      </c>
      <c r="J25" s="18">
        <v>3432</v>
      </c>
      <c r="K25" s="18">
        <v>183</v>
      </c>
      <c r="L25" s="18">
        <v>1869</v>
      </c>
      <c r="M25" s="18">
        <v>315</v>
      </c>
      <c r="N25" s="18">
        <v>99</v>
      </c>
      <c r="O25"/>
      <c r="P25"/>
      <c r="Q25"/>
      <c r="R25"/>
    </row>
    <row r="26" spans="1:18" x14ac:dyDescent="0.25">
      <c r="A26"/>
      <c r="B26"/>
      <c r="C26" t="s">
        <v>595</v>
      </c>
      <c r="D26" s="18">
        <v>18186</v>
      </c>
      <c r="E26" s="18">
        <v>903</v>
      </c>
      <c r="F26" s="18">
        <v>1512</v>
      </c>
      <c r="G26" s="18">
        <v>633</v>
      </c>
      <c r="H26" s="18">
        <v>1287</v>
      </c>
      <c r="I26" s="18">
        <v>8238</v>
      </c>
      <c r="J26" s="18">
        <v>3486</v>
      </c>
      <c r="K26" s="18">
        <v>180</v>
      </c>
      <c r="L26" s="18">
        <v>1908</v>
      </c>
      <c r="M26" s="18">
        <v>345</v>
      </c>
      <c r="N26" s="18">
        <v>105</v>
      </c>
      <c r="O26"/>
      <c r="P26"/>
      <c r="Q26"/>
      <c r="R26"/>
    </row>
    <row r="27" spans="1:18" x14ac:dyDescent="0.25">
      <c r="A27"/>
      <c r="B27"/>
      <c r="C27" t="s">
        <v>596</v>
      </c>
      <c r="D27" s="18">
        <v>18054</v>
      </c>
      <c r="E27" s="18">
        <v>936</v>
      </c>
      <c r="F27" s="18">
        <v>1521</v>
      </c>
      <c r="G27" s="18">
        <v>618</v>
      </c>
      <c r="H27" s="18">
        <v>1281</v>
      </c>
      <c r="I27" s="18">
        <v>8193</v>
      </c>
      <c r="J27" s="18">
        <v>3597</v>
      </c>
      <c r="K27" s="18">
        <v>183</v>
      </c>
      <c r="L27" s="18">
        <v>1941</v>
      </c>
      <c r="M27" s="18">
        <v>354</v>
      </c>
      <c r="N27" s="18">
        <v>108</v>
      </c>
      <c r="O27"/>
      <c r="P27"/>
      <c r="Q27"/>
      <c r="R27"/>
    </row>
    <row r="28" spans="1:18" x14ac:dyDescent="0.25">
      <c r="A28"/>
      <c r="B28"/>
      <c r="C28" t="s">
        <v>597</v>
      </c>
      <c r="D28" s="18">
        <v>18570</v>
      </c>
      <c r="E28" s="18">
        <v>903</v>
      </c>
      <c r="F28" s="18">
        <v>1542</v>
      </c>
      <c r="G28" s="18">
        <v>630</v>
      </c>
      <c r="H28" s="18">
        <v>1305</v>
      </c>
      <c r="I28" s="18">
        <v>7734</v>
      </c>
      <c r="J28" s="18">
        <v>3498</v>
      </c>
      <c r="K28" s="18">
        <v>186</v>
      </c>
      <c r="L28" s="18">
        <v>1953</v>
      </c>
      <c r="M28" s="18">
        <v>354</v>
      </c>
      <c r="N28" s="18">
        <v>111</v>
      </c>
      <c r="O28"/>
      <c r="P28"/>
      <c r="Q28"/>
      <c r="R28"/>
    </row>
    <row r="29" spans="1:18" x14ac:dyDescent="0.25">
      <c r="A29"/>
      <c r="B29"/>
      <c r="C29"/>
      <c r="D29"/>
      <c r="E29"/>
      <c r="F29"/>
      <c r="G29"/>
      <c r="H29"/>
      <c r="I29"/>
      <c r="J29"/>
      <c r="K29"/>
      <c r="L29"/>
      <c r="M29"/>
      <c r="N29"/>
    </row>
    <row r="30" spans="1:18" x14ac:dyDescent="0.25">
      <c r="A30"/>
      <c r="B30"/>
      <c r="C30"/>
      <c r="D30"/>
      <c r="E30"/>
      <c r="F30"/>
      <c r="G30"/>
      <c r="H30"/>
      <c r="I30"/>
      <c r="J30"/>
      <c r="K30"/>
      <c r="L30"/>
      <c r="M30"/>
      <c r="N30"/>
    </row>
    <row r="31" spans="1:18" x14ac:dyDescent="0.25">
      <c r="A31"/>
      <c r="B31"/>
      <c r="C31"/>
      <c r="D31"/>
      <c r="E31"/>
      <c r="F31"/>
      <c r="G31"/>
      <c r="H31"/>
      <c r="I31"/>
      <c r="J31"/>
      <c r="K31"/>
      <c r="L31"/>
      <c r="M31"/>
      <c r="N31"/>
    </row>
    <row r="32" spans="1:18" x14ac:dyDescent="0.25">
      <c r="A32"/>
      <c r="B32"/>
      <c r="C32"/>
      <c r="D32"/>
      <c r="E32"/>
      <c r="F32"/>
      <c r="G32"/>
      <c r="H32"/>
      <c r="I32"/>
      <c r="J32"/>
      <c r="K32"/>
      <c r="L32"/>
      <c r="M32"/>
      <c r="N32"/>
    </row>
    <row r="33" spans="1:14" x14ac:dyDescent="0.25">
      <c r="A33"/>
      <c r="B33"/>
      <c r="C33"/>
      <c r="D33"/>
      <c r="E33"/>
      <c r="F33"/>
      <c r="G33"/>
      <c r="H33"/>
      <c r="I33"/>
      <c r="J33"/>
      <c r="K33"/>
      <c r="L33"/>
      <c r="M33"/>
      <c r="N33"/>
    </row>
    <row r="34" spans="1:14" x14ac:dyDescent="0.25">
      <c r="A34"/>
      <c r="B34"/>
      <c r="C34"/>
      <c r="D34"/>
      <c r="E34"/>
      <c r="F34"/>
      <c r="G34"/>
      <c r="H34"/>
      <c r="I34"/>
      <c r="J34"/>
      <c r="K34"/>
      <c r="L34"/>
      <c r="M34"/>
      <c r="N34"/>
    </row>
    <row r="35" spans="1:14" x14ac:dyDescent="0.25">
      <c r="A35"/>
      <c r="B35"/>
      <c r="C35"/>
      <c r="D35"/>
      <c r="E35"/>
      <c r="F35"/>
      <c r="G35"/>
      <c r="H35"/>
      <c r="I35"/>
      <c r="J35"/>
      <c r="K35"/>
      <c r="L35"/>
      <c r="M35"/>
      <c r="N35"/>
    </row>
    <row r="36" spans="1:14" x14ac:dyDescent="0.25">
      <c r="A36"/>
      <c r="B36"/>
      <c r="C36"/>
      <c r="D36"/>
      <c r="E36"/>
      <c r="F36"/>
      <c r="G36"/>
      <c r="H36"/>
      <c r="I36"/>
      <c r="J36"/>
      <c r="K36"/>
      <c r="L36"/>
      <c r="M36"/>
      <c r="N36"/>
    </row>
    <row r="37" spans="1:14" x14ac:dyDescent="0.25">
      <c r="A37"/>
      <c r="B37"/>
      <c r="C37"/>
      <c r="D37"/>
      <c r="E37"/>
      <c r="F37"/>
      <c r="G37"/>
      <c r="H37"/>
      <c r="I37"/>
      <c r="J37"/>
      <c r="K37"/>
      <c r="L37"/>
      <c r="M37"/>
      <c r="N37"/>
    </row>
    <row r="38" spans="1:14" x14ac:dyDescent="0.25">
      <c r="A38"/>
      <c r="B38"/>
      <c r="C38"/>
      <c r="D38"/>
      <c r="E38"/>
      <c r="F38"/>
      <c r="G38"/>
      <c r="H38"/>
      <c r="I38"/>
      <c r="J38"/>
      <c r="K38"/>
      <c r="L38"/>
      <c r="M38"/>
      <c r="N38"/>
    </row>
    <row r="39" spans="1:14" x14ac:dyDescent="0.25">
      <c r="A39"/>
      <c r="B39"/>
      <c r="C39"/>
      <c r="D39"/>
      <c r="E39"/>
      <c r="F39"/>
      <c r="G39"/>
      <c r="H39"/>
      <c r="I39"/>
      <c r="J39"/>
      <c r="K39"/>
      <c r="L39"/>
      <c r="M39"/>
      <c r="N39"/>
    </row>
    <row r="40" spans="1:14" x14ac:dyDescent="0.25">
      <c r="A40"/>
      <c r="B40"/>
      <c r="C40"/>
      <c r="D40"/>
      <c r="E40"/>
      <c r="F40"/>
      <c r="G40"/>
      <c r="H40"/>
      <c r="I40"/>
      <c r="J40"/>
      <c r="K40"/>
      <c r="L40"/>
      <c r="M40"/>
      <c r="N40"/>
    </row>
    <row r="41" spans="1:14" x14ac:dyDescent="0.25">
      <c r="A41"/>
      <c r="B41"/>
      <c r="C41"/>
      <c r="D41"/>
      <c r="E41"/>
      <c r="F41"/>
      <c r="G41"/>
      <c r="H41"/>
      <c r="I41"/>
      <c r="J41"/>
      <c r="K41"/>
      <c r="L41"/>
      <c r="M41"/>
      <c r="N41"/>
    </row>
    <row r="42" spans="1:14" x14ac:dyDescent="0.25">
      <c r="A42"/>
      <c r="B42"/>
      <c r="C42"/>
      <c r="D42"/>
      <c r="E42"/>
      <c r="F42"/>
      <c r="G42"/>
      <c r="H42"/>
      <c r="I42"/>
      <c r="J42"/>
      <c r="K42"/>
      <c r="L42"/>
      <c r="M42"/>
      <c r="N42"/>
    </row>
    <row r="43" spans="1:14" x14ac:dyDescent="0.25">
      <c r="A43"/>
      <c r="B43"/>
      <c r="C43"/>
      <c r="D43"/>
      <c r="E43"/>
      <c r="F43"/>
      <c r="G43"/>
      <c r="H43"/>
      <c r="I43"/>
      <c r="J43"/>
      <c r="K43"/>
      <c r="L43"/>
      <c r="M43"/>
      <c r="N43"/>
    </row>
    <row r="44" spans="1:14" x14ac:dyDescent="0.25">
      <c r="A44"/>
      <c r="B44"/>
      <c r="C44"/>
      <c r="D44"/>
      <c r="E44"/>
      <c r="F44"/>
      <c r="G44"/>
      <c r="H44"/>
      <c r="I44"/>
      <c r="J44"/>
      <c r="K44"/>
      <c r="L44"/>
      <c r="M44"/>
      <c r="N44"/>
    </row>
    <row r="45" spans="1:14" x14ac:dyDescent="0.25">
      <c r="A45"/>
      <c r="B45"/>
      <c r="C45"/>
      <c r="D45"/>
      <c r="E45"/>
      <c r="F45"/>
      <c r="G45"/>
      <c r="H45"/>
      <c r="I45"/>
      <c r="J45"/>
      <c r="K45"/>
      <c r="L45"/>
      <c r="M45"/>
      <c r="N45"/>
    </row>
    <row r="46" spans="1:14" x14ac:dyDescent="0.25">
      <c r="A46"/>
      <c r="B46"/>
      <c r="C46"/>
      <c r="D46"/>
      <c r="E46"/>
      <c r="F46"/>
      <c r="G46"/>
      <c r="H46"/>
      <c r="I46"/>
      <c r="J46"/>
      <c r="K46"/>
      <c r="L46"/>
      <c r="M46"/>
      <c r="N46"/>
    </row>
    <row r="47" spans="1:14" x14ac:dyDescent="0.25">
      <c r="A47"/>
      <c r="B47"/>
      <c r="C47"/>
      <c r="D47"/>
      <c r="E47"/>
      <c r="F47"/>
      <c r="G47"/>
      <c r="H47"/>
      <c r="I47"/>
      <c r="J47"/>
      <c r="K47"/>
      <c r="L47"/>
      <c r="M47"/>
      <c r="N47"/>
    </row>
    <row r="48" spans="1:14" x14ac:dyDescent="0.25">
      <c r="A48"/>
      <c r="B48"/>
      <c r="C48"/>
      <c r="D48"/>
      <c r="E48"/>
      <c r="F48"/>
      <c r="G48"/>
      <c r="H48"/>
      <c r="I48"/>
      <c r="J48"/>
      <c r="K48"/>
      <c r="L48"/>
      <c r="M48"/>
      <c r="N48"/>
    </row>
    <row r="49" spans="1:14" x14ac:dyDescent="0.25">
      <c r="A49"/>
      <c r="B49"/>
      <c r="C49"/>
      <c r="D49"/>
      <c r="E49"/>
      <c r="F49"/>
      <c r="G49"/>
      <c r="H49"/>
      <c r="I49"/>
      <c r="J49"/>
      <c r="K49"/>
      <c r="L49"/>
      <c r="M49"/>
      <c r="N49"/>
    </row>
    <row r="50" spans="1:14" x14ac:dyDescent="0.25">
      <c r="A50"/>
      <c r="B50"/>
      <c r="C50"/>
      <c r="D50"/>
      <c r="E50"/>
      <c r="F50"/>
      <c r="G50"/>
      <c r="H50"/>
      <c r="I50"/>
      <c r="J50"/>
      <c r="K50"/>
      <c r="L50"/>
      <c r="M50"/>
      <c r="N50"/>
    </row>
    <row r="51" spans="1:14" x14ac:dyDescent="0.25">
      <c r="A51"/>
      <c r="B51"/>
      <c r="C51"/>
      <c r="D51"/>
      <c r="E51"/>
      <c r="F51"/>
      <c r="G51"/>
      <c r="H51"/>
      <c r="I51"/>
      <c r="J51"/>
      <c r="K51"/>
      <c r="L51"/>
      <c r="M51"/>
      <c r="N51"/>
    </row>
    <row r="52" spans="1:14" x14ac:dyDescent="0.25">
      <c r="A52"/>
      <c r="B52"/>
      <c r="C52"/>
      <c r="D52"/>
      <c r="E52"/>
      <c r="F52"/>
      <c r="G52"/>
      <c r="H52"/>
      <c r="I52"/>
      <c r="J52"/>
      <c r="K52"/>
      <c r="L52"/>
      <c r="M52"/>
      <c r="N52"/>
    </row>
    <row r="53" spans="1:14" x14ac:dyDescent="0.25">
      <c r="A53"/>
      <c r="B53"/>
      <c r="C53"/>
      <c r="D53"/>
      <c r="E53"/>
      <c r="F53"/>
      <c r="G53"/>
      <c r="H53"/>
      <c r="I53"/>
      <c r="J53"/>
      <c r="K53"/>
      <c r="L53"/>
      <c r="M53"/>
      <c r="N53"/>
    </row>
    <row r="54" spans="1:14" x14ac:dyDescent="0.25">
      <c r="A54"/>
      <c r="B54"/>
      <c r="C54"/>
      <c r="D54"/>
      <c r="E54"/>
      <c r="F54"/>
      <c r="G54"/>
      <c r="H54"/>
      <c r="I54"/>
      <c r="J54"/>
      <c r="K54"/>
      <c r="L54"/>
      <c r="M54"/>
      <c r="N54"/>
    </row>
    <row r="55" spans="1:14" x14ac:dyDescent="0.25">
      <c r="A55"/>
      <c r="B55"/>
      <c r="C55"/>
      <c r="D55"/>
      <c r="E55"/>
      <c r="F55"/>
      <c r="G55"/>
      <c r="H55"/>
      <c r="I55"/>
      <c r="J55"/>
      <c r="K55"/>
      <c r="L55"/>
      <c r="M55"/>
      <c r="N55"/>
    </row>
    <row r="56" spans="1:14" x14ac:dyDescent="0.25">
      <c r="A56"/>
      <c r="B56"/>
      <c r="C56"/>
      <c r="D56"/>
      <c r="E56"/>
      <c r="F56"/>
      <c r="G56"/>
      <c r="H56"/>
      <c r="I56"/>
      <c r="J56"/>
      <c r="K56"/>
      <c r="L56"/>
      <c r="M56"/>
      <c r="N56"/>
    </row>
    <row r="57" spans="1:14" x14ac:dyDescent="0.25">
      <c r="A57"/>
      <c r="B57"/>
      <c r="C57"/>
      <c r="D57"/>
      <c r="E57"/>
      <c r="F57"/>
      <c r="G57"/>
      <c r="H57"/>
      <c r="I57"/>
      <c r="J57"/>
      <c r="K57"/>
      <c r="L57"/>
      <c r="M57"/>
      <c r="N57"/>
    </row>
    <row r="58" spans="1:14" x14ac:dyDescent="0.25">
      <c r="A58"/>
      <c r="B58"/>
      <c r="C58"/>
      <c r="D58"/>
      <c r="E58"/>
      <c r="F58"/>
      <c r="G58"/>
      <c r="H58"/>
      <c r="I58"/>
      <c r="J58"/>
      <c r="K58"/>
      <c r="L58"/>
      <c r="M58"/>
      <c r="N58"/>
    </row>
    <row r="59" spans="1:14" x14ac:dyDescent="0.25">
      <c r="A59"/>
      <c r="B59"/>
      <c r="C59"/>
      <c r="D59"/>
      <c r="E59"/>
      <c r="F59"/>
      <c r="G59"/>
      <c r="H59"/>
      <c r="I59"/>
      <c r="J59"/>
      <c r="K59"/>
      <c r="L59"/>
      <c r="M59"/>
      <c r="N59"/>
    </row>
    <row r="60" spans="1:14" x14ac:dyDescent="0.25">
      <c r="A60"/>
      <c r="B60"/>
      <c r="C60"/>
      <c r="D60"/>
      <c r="E60"/>
      <c r="F60"/>
      <c r="G60"/>
      <c r="H60"/>
      <c r="I60"/>
      <c r="J60"/>
      <c r="K60"/>
      <c r="L60"/>
      <c r="M60"/>
      <c r="N60"/>
    </row>
    <row r="61" spans="1:14" x14ac:dyDescent="0.25">
      <c r="A61"/>
      <c r="B61"/>
      <c r="C61"/>
      <c r="D61"/>
      <c r="E61"/>
      <c r="F61"/>
      <c r="G61"/>
      <c r="H61"/>
      <c r="I61"/>
      <c r="J61"/>
      <c r="K61"/>
      <c r="L61"/>
      <c r="M61"/>
      <c r="N61"/>
    </row>
    <row r="62" spans="1:14" x14ac:dyDescent="0.25">
      <c r="A62"/>
      <c r="B62"/>
      <c r="C62"/>
      <c r="D62"/>
      <c r="E62"/>
      <c r="F62"/>
      <c r="G62"/>
      <c r="H62"/>
      <c r="I62"/>
      <c r="J62"/>
      <c r="K62"/>
      <c r="L62"/>
      <c r="M62"/>
      <c r="N62"/>
    </row>
    <row r="63" spans="1:14" x14ac:dyDescent="0.25">
      <c r="A63"/>
      <c r="B63"/>
      <c r="C63"/>
      <c r="D63"/>
      <c r="E63"/>
      <c r="F63"/>
      <c r="G63"/>
      <c r="H63"/>
      <c r="I63"/>
      <c r="J63"/>
      <c r="K63"/>
      <c r="L63"/>
      <c r="M63"/>
      <c r="N63"/>
    </row>
    <row r="64" spans="1:14" x14ac:dyDescent="0.25">
      <c r="A64"/>
      <c r="B64"/>
      <c r="C64"/>
      <c r="D64"/>
      <c r="E64"/>
      <c r="F64"/>
      <c r="G64"/>
      <c r="H64"/>
      <c r="I64"/>
      <c r="J64"/>
      <c r="K64"/>
      <c r="L64"/>
      <c r="M64"/>
      <c r="N64"/>
    </row>
    <row r="65" spans="1:14" x14ac:dyDescent="0.25">
      <c r="A65"/>
      <c r="B65"/>
      <c r="C65"/>
      <c r="D65"/>
      <c r="E65"/>
      <c r="F65"/>
      <c r="G65"/>
      <c r="H65"/>
      <c r="I65"/>
      <c r="J65"/>
      <c r="K65"/>
      <c r="L65"/>
      <c r="M65"/>
      <c r="N65"/>
    </row>
    <row r="66" spans="1:14" x14ac:dyDescent="0.25">
      <c r="A66"/>
      <c r="B66"/>
      <c r="C66"/>
      <c r="D66"/>
      <c r="E66"/>
      <c r="F66"/>
      <c r="G66"/>
      <c r="H66"/>
      <c r="I66"/>
      <c r="J66"/>
      <c r="K66"/>
      <c r="L66"/>
      <c r="M66"/>
      <c r="N66"/>
    </row>
    <row r="67" spans="1:14" x14ac:dyDescent="0.25">
      <c r="A67"/>
      <c r="B67"/>
      <c r="C67"/>
      <c r="D67"/>
      <c r="E67"/>
      <c r="F67"/>
      <c r="G67"/>
      <c r="H67"/>
      <c r="I67"/>
      <c r="J67"/>
      <c r="K67"/>
      <c r="L67"/>
      <c r="M67"/>
      <c r="N67"/>
    </row>
    <row r="68" spans="1:14" x14ac:dyDescent="0.25">
      <c r="A68"/>
      <c r="B68"/>
      <c r="C68"/>
      <c r="D68"/>
      <c r="E68"/>
      <c r="F68"/>
      <c r="G68"/>
      <c r="H68"/>
      <c r="I68"/>
      <c r="J68"/>
      <c r="K68"/>
      <c r="L68"/>
      <c r="M68"/>
      <c r="N68"/>
    </row>
    <row r="69" spans="1:14" x14ac:dyDescent="0.25">
      <c r="A69"/>
      <c r="B69"/>
      <c r="C69"/>
      <c r="D69"/>
      <c r="E69"/>
      <c r="F69"/>
      <c r="G69"/>
      <c r="H69"/>
      <c r="I69"/>
      <c r="J69"/>
      <c r="K69"/>
      <c r="L69"/>
      <c r="M69"/>
      <c r="N69"/>
    </row>
    <row r="70" spans="1:14" x14ac:dyDescent="0.25">
      <c r="A70"/>
      <c r="B70"/>
      <c r="C70"/>
      <c r="D70"/>
      <c r="E70"/>
      <c r="F70"/>
      <c r="G70"/>
      <c r="H70"/>
      <c r="I70"/>
      <c r="J70"/>
      <c r="K70"/>
      <c r="L70"/>
      <c r="M70"/>
      <c r="N70"/>
    </row>
    <row r="71" spans="1:14" x14ac:dyDescent="0.25">
      <c r="A71"/>
      <c r="B71"/>
      <c r="C71"/>
      <c r="D71"/>
      <c r="E71"/>
      <c r="F71"/>
      <c r="G71"/>
      <c r="H71"/>
      <c r="I71"/>
      <c r="J71"/>
      <c r="K71"/>
      <c r="L71"/>
      <c r="M71"/>
      <c r="N71"/>
    </row>
    <row r="72" spans="1:14" x14ac:dyDescent="0.25">
      <c r="A72"/>
      <c r="B72"/>
      <c r="C72"/>
      <c r="D72"/>
      <c r="E72"/>
      <c r="F72"/>
      <c r="G72"/>
      <c r="H72"/>
      <c r="I72"/>
      <c r="J72"/>
      <c r="K72"/>
      <c r="L72"/>
      <c r="M72"/>
      <c r="N72"/>
    </row>
    <row r="73" spans="1:14" x14ac:dyDescent="0.25">
      <c r="A73"/>
      <c r="B73"/>
      <c r="C73"/>
      <c r="D73"/>
      <c r="E73"/>
      <c r="F73"/>
      <c r="G73"/>
      <c r="H73"/>
      <c r="I73"/>
      <c r="J73"/>
      <c r="K73"/>
      <c r="L73"/>
      <c r="M73"/>
      <c r="N73"/>
    </row>
    <row r="74" spans="1:14" x14ac:dyDescent="0.25">
      <c r="A74"/>
      <c r="B74"/>
      <c r="C74"/>
      <c r="D74"/>
      <c r="E74"/>
      <c r="F74"/>
      <c r="G74"/>
      <c r="H74"/>
      <c r="I74"/>
      <c r="J74"/>
      <c r="K74"/>
      <c r="L74"/>
      <c r="M74"/>
      <c r="N74"/>
    </row>
    <row r="75" spans="1:14" x14ac:dyDescent="0.25">
      <c r="A75"/>
      <c r="B75"/>
      <c r="C75"/>
      <c r="D75"/>
      <c r="E75"/>
      <c r="F75"/>
      <c r="G75"/>
      <c r="H75"/>
      <c r="I75"/>
      <c r="J75"/>
      <c r="K75"/>
      <c r="L75"/>
      <c r="M75"/>
      <c r="N75"/>
    </row>
    <row r="76" spans="1:14" x14ac:dyDescent="0.25">
      <c r="A76"/>
      <c r="B76"/>
      <c r="C76"/>
      <c r="D76"/>
      <c r="E76"/>
      <c r="F76"/>
      <c r="G76"/>
      <c r="H76"/>
      <c r="I76"/>
      <c r="J76"/>
      <c r="K76"/>
      <c r="L76"/>
      <c r="M76"/>
      <c r="N76"/>
    </row>
    <row r="77" spans="1:14" x14ac:dyDescent="0.25">
      <c r="A77"/>
      <c r="B77"/>
      <c r="C77"/>
      <c r="D77"/>
      <c r="E77"/>
      <c r="F77"/>
      <c r="G77"/>
      <c r="H77"/>
      <c r="I77"/>
      <c r="J77"/>
      <c r="K77"/>
      <c r="L77"/>
      <c r="M77"/>
      <c r="N77"/>
    </row>
    <row r="78" spans="1:14" x14ac:dyDescent="0.25">
      <c r="A78"/>
      <c r="B78"/>
      <c r="C78"/>
      <c r="D78"/>
      <c r="E78"/>
      <c r="F78"/>
      <c r="G78"/>
      <c r="H78"/>
      <c r="I78"/>
      <c r="J78"/>
      <c r="K78"/>
      <c r="L78"/>
      <c r="M78"/>
      <c r="N78"/>
    </row>
    <row r="79" spans="1:14" x14ac:dyDescent="0.25">
      <c r="A79"/>
      <c r="B79"/>
      <c r="C79"/>
      <c r="D79"/>
      <c r="E79"/>
      <c r="F79"/>
      <c r="G79"/>
      <c r="H79"/>
      <c r="I79"/>
      <c r="J79"/>
      <c r="K79"/>
      <c r="L79"/>
      <c r="M79"/>
      <c r="N79"/>
    </row>
    <row r="80" spans="1:14" x14ac:dyDescent="0.25">
      <c r="A80"/>
      <c r="B80"/>
      <c r="C80"/>
      <c r="D80"/>
      <c r="E80"/>
      <c r="F80"/>
      <c r="G80"/>
      <c r="H80"/>
      <c r="I80"/>
      <c r="J80"/>
      <c r="K80"/>
      <c r="L80"/>
      <c r="M80"/>
      <c r="N80"/>
    </row>
    <row r="81" spans="1:14" x14ac:dyDescent="0.25">
      <c r="A81"/>
      <c r="B81"/>
      <c r="C81"/>
      <c r="D81"/>
      <c r="E81"/>
      <c r="F81"/>
      <c r="G81"/>
      <c r="H81"/>
      <c r="I81"/>
      <c r="J81"/>
      <c r="K81"/>
      <c r="L81"/>
      <c r="M81"/>
      <c r="N81"/>
    </row>
    <row r="82" spans="1:14" x14ac:dyDescent="0.25">
      <c r="A82"/>
      <c r="B82"/>
      <c r="C82"/>
      <c r="D82"/>
      <c r="E82"/>
      <c r="F82"/>
      <c r="G82"/>
      <c r="H82"/>
      <c r="I82"/>
      <c r="J82"/>
      <c r="K82"/>
      <c r="L82"/>
      <c r="M82"/>
      <c r="N82"/>
    </row>
    <row r="83" spans="1:14" x14ac:dyDescent="0.25">
      <c r="A83"/>
      <c r="B83"/>
      <c r="C83"/>
      <c r="D83"/>
      <c r="E83"/>
      <c r="F83"/>
      <c r="G83"/>
      <c r="H83"/>
      <c r="I83"/>
      <c r="J83"/>
      <c r="K83"/>
      <c r="L83"/>
      <c r="M83"/>
      <c r="N83"/>
    </row>
    <row r="84" spans="1:14" x14ac:dyDescent="0.25">
      <c r="A84"/>
      <c r="B84"/>
      <c r="C84"/>
      <c r="D84"/>
      <c r="E84"/>
      <c r="F84"/>
      <c r="G84"/>
      <c r="H84"/>
      <c r="I84"/>
      <c r="J84"/>
      <c r="K84"/>
      <c r="L84"/>
      <c r="M84"/>
      <c r="N84"/>
    </row>
    <row r="85" spans="1:14" x14ac:dyDescent="0.25">
      <c r="A85"/>
      <c r="B85"/>
      <c r="C85"/>
      <c r="D85"/>
      <c r="E85"/>
      <c r="F85"/>
      <c r="G85"/>
      <c r="H85"/>
      <c r="I85"/>
      <c r="J85"/>
      <c r="K85"/>
      <c r="L85"/>
      <c r="M85"/>
      <c r="N85"/>
    </row>
    <row r="86" spans="1:14" x14ac:dyDescent="0.25">
      <c r="A86"/>
      <c r="B86"/>
      <c r="C86"/>
      <c r="D86"/>
      <c r="E86"/>
      <c r="F86"/>
      <c r="G86"/>
      <c r="H86"/>
      <c r="I86"/>
      <c r="J86"/>
      <c r="K86"/>
      <c r="L86"/>
      <c r="M86"/>
      <c r="N86"/>
    </row>
    <row r="87" spans="1:14" x14ac:dyDescent="0.25">
      <c r="A87"/>
      <c r="B87"/>
      <c r="C87"/>
      <c r="D87"/>
      <c r="E87"/>
      <c r="F87"/>
      <c r="G87"/>
      <c r="H87"/>
      <c r="I87"/>
      <c r="J87"/>
      <c r="K87"/>
      <c r="L87"/>
      <c r="M87"/>
      <c r="N87"/>
    </row>
    <row r="88" spans="1:14" x14ac:dyDescent="0.25">
      <c r="A88"/>
      <c r="B88"/>
      <c r="C88"/>
      <c r="D88"/>
      <c r="E88"/>
      <c r="F88"/>
      <c r="G88"/>
      <c r="H88"/>
      <c r="I88"/>
      <c r="J88"/>
      <c r="K88"/>
      <c r="L88"/>
      <c r="M88"/>
      <c r="N88"/>
    </row>
    <row r="89" spans="1:14" x14ac:dyDescent="0.25">
      <c r="A89"/>
      <c r="B89"/>
      <c r="C89"/>
      <c r="D89"/>
      <c r="E89"/>
      <c r="F89"/>
      <c r="G89"/>
      <c r="H89"/>
      <c r="I89"/>
      <c r="J89"/>
      <c r="K89"/>
      <c r="L89"/>
      <c r="M89"/>
      <c r="N89"/>
    </row>
    <row r="90" spans="1:14" x14ac:dyDescent="0.25">
      <c r="A90"/>
      <c r="B90"/>
      <c r="C90"/>
      <c r="D90"/>
      <c r="E90"/>
      <c r="F90"/>
      <c r="G90"/>
      <c r="H90"/>
      <c r="I90"/>
      <c r="J90"/>
      <c r="K90"/>
      <c r="L90"/>
      <c r="M90"/>
      <c r="N90"/>
    </row>
    <row r="91" spans="1:14" x14ac:dyDescent="0.25">
      <c r="A91"/>
      <c r="B91"/>
      <c r="C91"/>
      <c r="D91"/>
      <c r="E91"/>
      <c r="F91"/>
      <c r="G91"/>
      <c r="H91"/>
      <c r="I91"/>
      <c r="J91"/>
      <c r="K91"/>
      <c r="L91"/>
      <c r="M91"/>
      <c r="N91"/>
    </row>
    <row r="92" spans="1:14" x14ac:dyDescent="0.25">
      <c r="A92"/>
      <c r="B92"/>
      <c r="C92"/>
      <c r="D92"/>
      <c r="E92"/>
      <c r="F92"/>
      <c r="G92"/>
      <c r="H92"/>
      <c r="I92"/>
      <c r="J92"/>
      <c r="K92"/>
      <c r="L92"/>
      <c r="M92"/>
      <c r="N92"/>
    </row>
    <row r="93" spans="1:14" x14ac:dyDescent="0.25">
      <c r="A93"/>
      <c r="B93"/>
      <c r="C93"/>
      <c r="D93"/>
      <c r="E93"/>
      <c r="F93"/>
      <c r="G93"/>
      <c r="H93"/>
      <c r="I93"/>
      <c r="J93"/>
      <c r="K93"/>
      <c r="L93"/>
      <c r="M93"/>
      <c r="N93"/>
    </row>
    <row r="94" spans="1:14" x14ac:dyDescent="0.25">
      <c r="A94"/>
      <c r="B94"/>
      <c r="C94"/>
      <c r="D94"/>
      <c r="E94"/>
      <c r="F94"/>
      <c r="G94"/>
      <c r="H94"/>
      <c r="I94"/>
      <c r="J94"/>
      <c r="K94"/>
      <c r="L94"/>
      <c r="M94"/>
      <c r="N94"/>
    </row>
    <row r="95" spans="1:14" x14ac:dyDescent="0.25">
      <c r="A95"/>
      <c r="B95"/>
      <c r="C95"/>
      <c r="D95"/>
      <c r="E95"/>
      <c r="F95"/>
      <c r="G95"/>
      <c r="H95"/>
      <c r="I95"/>
      <c r="J95"/>
      <c r="K95"/>
      <c r="L95"/>
      <c r="M95"/>
      <c r="N95"/>
    </row>
    <row r="96" spans="1:14" x14ac:dyDescent="0.25">
      <c r="A96"/>
      <c r="B96"/>
      <c r="C96"/>
      <c r="D96"/>
      <c r="E96"/>
      <c r="F96"/>
      <c r="G96"/>
      <c r="H96"/>
      <c r="I96"/>
      <c r="J96"/>
      <c r="K96"/>
      <c r="L96"/>
      <c r="M96"/>
      <c r="N96"/>
    </row>
    <row r="97" spans="1:14" x14ac:dyDescent="0.25">
      <c r="A97"/>
      <c r="B97"/>
      <c r="C97"/>
      <c r="D97"/>
      <c r="E97"/>
      <c r="F97"/>
      <c r="G97"/>
      <c r="H97"/>
      <c r="I97"/>
      <c r="J97"/>
      <c r="K97"/>
      <c r="L97"/>
      <c r="M97"/>
      <c r="N97"/>
    </row>
    <row r="98" spans="1:14" x14ac:dyDescent="0.25">
      <c r="A98"/>
      <c r="B98"/>
      <c r="C98"/>
      <c r="D98"/>
      <c r="E98"/>
      <c r="F98"/>
      <c r="G98"/>
      <c r="H98"/>
      <c r="I98"/>
      <c r="J98"/>
      <c r="K98"/>
      <c r="L98"/>
      <c r="M98"/>
      <c r="N98"/>
    </row>
    <row r="99" spans="1:14" x14ac:dyDescent="0.25">
      <c r="A99"/>
      <c r="B99"/>
      <c r="C99"/>
      <c r="D99"/>
      <c r="E99"/>
      <c r="F99"/>
      <c r="G99"/>
      <c r="H99"/>
      <c r="I99"/>
      <c r="J99"/>
      <c r="K99"/>
      <c r="L99"/>
      <c r="M99"/>
      <c r="N99"/>
    </row>
    <row r="100" spans="1:14" x14ac:dyDescent="0.25">
      <c r="A100"/>
      <c r="B100"/>
      <c r="C100"/>
      <c r="D100"/>
      <c r="E100"/>
      <c r="F100"/>
      <c r="G100"/>
      <c r="H100"/>
      <c r="I100"/>
      <c r="J100"/>
      <c r="K100"/>
      <c r="L100"/>
      <c r="M100"/>
      <c r="N100"/>
    </row>
    <row r="101" spans="1:14" x14ac:dyDescent="0.25">
      <c r="A101"/>
      <c r="B101"/>
      <c r="C101"/>
      <c r="D101"/>
      <c r="E101"/>
      <c r="F101"/>
      <c r="G101"/>
      <c r="H101"/>
      <c r="I101"/>
      <c r="J101"/>
      <c r="K101"/>
      <c r="L101"/>
      <c r="M101"/>
      <c r="N101"/>
    </row>
    <row r="102" spans="1:14" x14ac:dyDescent="0.25">
      <c r="A102"/>
      <c r="B102"/>
      <c r="C102"/>
      <c r="D102"/>
      <c r="E102"/>
      <c r="F102"/>
      <c r="G102"/>
      <c r="H102"/>
      <c r="I102"/>
      <c r="J102"/>
      <c r="K102"/>
      <c r="L102"/>
      <c r="M102"/>
      <c r="N102"/>
    </row>
    <row r="103" spans="1:14" x14ac:dyDescent="0.25">
      <c r="A103"/>
      <c r="B103"/>
      <c r="C103"/>
      <c r="D103"/>
      <c r="E103"/>
      <c r="F103"/>
      <c r="G103"/>
      <c r="H103"/>
      <c r="I103"/>
      <c r="J103"/>
      <c r="K103"/>
      <c r="L103"/>
      <c r="M103"/>
      <c r="N103"/>
    </row>
    <row r="104" spans="1:14" x14ac:dyDescent="0.25">
      <c r="A104"/>
      <c r="B104"/>
      <c r="C104"/>
      <c r="D104"/>
      <c r="E104"/>
      <c r="F104"/>
      <c r="G104"/>
      <c r="H104"/>
      <c r="I104"/>
      <c r="J104"/>
      <c r="K104"/>
      <c r="L104"/>
      <c r="M104"/>
      <c r="N104"/>
    </row>
    <row r="105" spans="1:14" x14ac:dyDescent="0.25">
      <c r="A105"/>
      <c r="B105"/>
      <c r="C105"/>
      <c r="D105"/>
      <c r="E105"/>
      <c r="F105"/>
      <c r="G105"/>
      <c r="H105"/>
      <c r="I105"/>
      <c r="J105"/>
      <c r="K105"/>
      <c r="L105"/>
      <c r="M105"/>
      <c r="N105"/>
    </row>
    <row r="106" spans="1:14" x14ac:dyDescent="0.25">
      <c r="A106"/>
      <c r="B106"/>
      <c r="C106"/>
      <c r="D106"/>
      <c r="E106"/>
      <c r="F106"/>
      <c r="G106"/>
      <c r="H106"/>
      <c r="I106"/>
      <c r="J106"/>
      <c r="K106"/>
      <c r="L106"/>
      <c r="M106"/>
      <c r="N106"/>
    </row>
    <row r="107" spans="1:14" x14ac:dyDescent="0.25">
      <c r="A107"/>
      <c r="B107"/>
      <c r="C107"/>
      <c r="D107"/>
      <c r="E107"/>
      <c r="F107"/>
      <c r="G107"/>
      <c r="H107"/>
      <c r="I107"/>
      <c r="J107"/>
      <c r="K107"/>
      <c r="L107"/>
      <c r="M107"/>
      <c r="N107"/>
    </row>
    <row r="108" spans="1:14" x14ac:dyDescent="0.25">
      <c r="A108"/>
      <c r="B108"/>
      <c r="C108"/>
      <c r="D108"/>
      <c r="E108"/>
      <c r="F108"/>
      <c r="G108"/>
      <c r="H108"/>
      <c r="I108"/>
      <c r="J108"/>
      <c r="K108"/>
      <c r="L108"/>
      <c r="M108"/>
      <c r="N108"/>
    </row>
    <row r="109" spans="1:14" x14ac:dyDescent="0.25">
      <c r="A109"/>
      <c r="B109"/>
      <c r="C109"/>
      <c r="D109"/>
      <c r="E109"/>
      <c r="F109"/>
      <c r="G109"/>
      <c r="H109"/>
      <c r="I109"/>
      <c r="J109"/>
      <c r="K109"/>
      <c r="L109"/>
      <c r="M109"/>
      <c r="N109"/>
    </row>
    <row r="110" spans="1:14" x14ac:dyDescent="0.25">
      <c r="A110"/>
      <c r="B110"/>
      <c r="C110"/>
      <c r="D110"/>
      <c r="E110"/>
      <c r="F110"/>
      <c r="G110"/>
      <c r="H110"/>
      <c r="I110"/>
      <c r="J110"/>
      <c r="K110"/>
      <c r="L110"/>
      <c r="M110"/>
      <c r="N110"/>
    </row>
    <row r="111" spans="1:14" x14ac:dyDescent="0.25">
      <c r="A111"/>
      <c r="B111"/>
      <c r="C111"/>
      <c r="D111"/>
      <c r="E111"/>
      <c r="F111"/>
      <c r="G111"/>
      <c r="H111"/>
      <c r="I111"/>
      <c r="J111"/>
      <c r="K111"/>
      <c r="L111"/>
      <c r="M111"/>
      <c r="N111"/>
    </row>
    <row r="112" spans="1:14" x14ac:dyDescent="0.25">
      <c r="A112"/>
      <c r="B112"/>
      <c r="C112"/>
      <c r="D112"/>
      <c r="E112"/>
      <c r="F112"/>
      <c r="G112"/>
      <c r="H112"/>
      <c r="I112"/>
      <c r="J112"/>
      <c r="K112"/>
      <c r="L112"/>
      <c r="M112"/>
      <c r="N112"/>
    </row>
    <row r="113" spans="1:14" x14ac:dyDescent="0.25">
      <c r="A113"/>
      <c r="B113"/>
      <c r="C113"/>
      <c r="D113"/>
      <c r="E113"/>
      <c r="F113"/>
      <c r="G113"/>
      <c r="H113"/>
      <c r="I113"/>
      <c r="J113"/>
      <c r="K113"/>
      <c r="L113"/>
      <c r="M113"/>
      <c r="N113"/>
    </row>
    <row r="114" spans="1:14" x14ac:dyDescent="0.25">
      <c r="A114"/>
      <c r="B114"/>
      <c r="C114"/>
      <c r="D114"/>
      <c r="E114"/>
      <c r="F114"/>
      <c r="G114"/>
      <c r="H114"/>
      <c r="I114"/>
      <c r="J114"/>
      <c r="K114"/>
      <c r="L114"/>
      <c r="M114"/>
      <c r="N114"/>
    </row>
    <row r="115" spans="1:14" x14ac:dyDescent="0.25">
      <c r="A115"/>
      <c r="B115"/>
      <c r="C115"/>
      <c r="D115"/>
      <c r="E115"/>
      <c r="F115"/>
      <c r="G115"/>
      <c r="H115"/>
      <c r="I115"/>
      <c r="J115"/>
      <c r="K115"/>
      <c r="L115"/>
      <c r="M115"/>
      <c r="N115"/>
    </row>
    <row r="116" spans="1:14" x14ac:dyDescent="0.25">
      <c r="A116"/>
      <c r="B116"/>
      <c r="C116"/>
      <c r="D116"/>
      <c r="E116"/>
      <c r="F116"/>
      <c r="G116"/>
      <c r="H116"/>
      <c r="I116"/>
      <c r="J116"/>
      <c r="K116"/>
      <c r="L116"/>
      <c r="M116"/>
      <c r="N116"/>
    </row>
    <row r="117" spans="1:14" x14ac:dyDescent="0.25">
      <c r="A117"/>
      <c r="B117"/>
      <c r="C117"/>
      <c r="D117"/>
      <c r="E117"/>
      <c r="F117"/>
      <c r="G117"/>
      <c r="H117"/>
      <c r="I117"/>
      <c r="J117"/>
      <c r="K117"/>
      <c r="L117"/>
      <c r="M117"/>
      <c r="N117"/>
    </row>
    <row r="118" spans="1:14" x14ac:dyDescent="0.25">
      <c r="A118"/>
      <c r="B118"/>
      <c r="C118"/>
      <c r="D118"/>
      <c r="E118"/>
      <c r="F118"/>
      <c r="G118"/>
      <c r="H118"/>
      <c r="I118"/>
      <c r="J118"/>
      <c r="K118"/>
      <c r="L118"/>
      <c r="M118"/>
      <c r="N118"/>
    </row>
    <row r="119" spans="1:14" x14ac:dyDescent="0.25">
      <c r="A119"/>
      <c r="B119"/>
      <c r="C119"/>
      <c r="D119"/>
      <c r="E119"/>
      <c r="F119"/>
      <c r="G119"/>
      <c r="H119"/>
      <c r="I119"/>
      <c r="J119"/>
      <c r="K119"/>
      <c r="L119"/>
      <c r="M119"/>
      <c r="N119"/>
    </row>
    <row r="120" spans="1:14" x14ac:dyDescent="0.25">
      <c r="A120"/>
      <c r="B120"/>
      <c r="C120"/>
      <c r="D120"/>
      <c r="E120"/>
      <c r="F120"/>
      <c r="G120"/>
      <c r="H120"/>
      <c r="I120"/>
      <c r="J120"/>
      <c r="K120"/>
      <c r="L120"/>
      <c r="M120"/>
      <c r="N120"/>
    </row>
    <row r="121" spans="1:14" x14ac:dyDescent="0.25">
      <c r="A121"/>
      <c r="B121"/>
      <c r="C121"/>
      <c r="D121"/>
      <c r="E121"/>
      <c r="F121"/>
      <c r="G121"/>
      <c r="H121"/>
      <c r="I121"/>
      <c r="J121"/>
      <c r="K121"/>
      <c r="L121"/>
      <c r="M121"/>
      <c r="N121"/>
    </row>
    <row r="122" spans="1:14" x14ac:dyDescent="0.25">
      <c r="A122"/>
      <c r="B122"/>
      <c r="C122"/>
      <c r="D122"/>
      <c r="E122"/>
      <c r="F122"/>
      <c r="G122"/>
      <c r="H122"/>
      <c r="I122"/>
      <c r="J122"/>
      <c r="K122"/>
      <c r="L122"/>
      <c r="M122"/>
      <c r="N122"/>
    </row>
    <row r="123" spans="1:14" x14ac:dyDescent="0.25">
      <c r="A123"/>
      <c r="B123"/>
      <c r="C123"/>
      <c r="D123"/>
      <c r="E123"/>
      <c r="F123"/>
      <c r="G123"/>
      <c r="H123"/>
      <c r="I123"/>
      <c r="J123"/>
      <c r="K123"/>
      <c r="L123"/>
      <c r="M123"/>
      <c r="N123"/>
    </row>
    <row r="124" spans="1:14" x14ac:dyDescent="0.25">
      <c r="A124"/>
      <c r="B124"/>
      <c r="C124"/>
      <c r="D124"/>
      <c r="E124"/>
      <c r="F124"/>
      <c r="G124"/>
      <c r="H124"/>
      <c r="I124"/>
      <c r="J124"/>
      <c r="K124"/>
      <c r="L124"/>
      <c r="M124"/>
      <c r="N124"/>
    </row>
    <row r="125" spans="1:14" x14ac:dyDescent="0.25">
      <c r="A125"/>
      <c r="B125"/>
      <c r="C125"/>
      <c r="D125"/>
      <c r="E125"/>
      <c r="F125"/>
      <c r="G125"/>
      <c r="H125"/>
      <c r="I125"/>
      <c r="J125"/>
      <c r="K125"/>
      <c r="L125"/>
      <c r="M125"/>
      <c r="N125"/>
    </row>
    <row r="126" spans="1:14" x14ac:dyDescent="0.25">
      <c r="A126"/>
      <c r="B126"/>
      <c r="C126"/>
      <c r="D126"/>
      <c r="E126"/>
      <c r="F126"/>
      <c r="G126"/>
      <c r="H126"/>
      <c r="I126"/>
      <c r="J126"/>
      <c r="K126"/>
      <c r="L126"/>
      <c r="M126"/>
      <c r="N126"/>
    </row>
    <row r="127" spans="1:14" x14ac:dyDescent="0.25">
      <c r="A127"/>
      <c r="B127"/>
      <c r="C127"/>
      <c r="D127"/>
      <c r="E127"/>
      <c r="F127"/>
      <c r="G127"/>
      <c r="H127"/>
      <c r="I127"/>
      <c r="J127"/>
      <c r="K127"/>
      <c r="L127"/>
      <c r="M127"/>
      <c r="N127"/>
    </row>
    <row r="128" spans="1:14" x14ac:dyDescent="0.25">
      <c r="A128"/>
      <c r="B128"/>
      <c r="C128"/>
      <c r="D128"/>
      <c r="E128"/>
      <c r="F128"/>
      <c r="G128"/>
      <c r="H128"/>
      <c r="I128"/>
      <c r="J128"/>
      <c r="K128"/>
      <c r="L128"/>
      <c r="M128"/>
      <c r="N128"/>
    </row>
    <row r="129" spans="1:14" x14ac:dyDescent="0.25">
      <c r="A129"/>
      <c r="B129"/>
      <c r="C129"/>
      <c r="D129"/>
      <c r="E129"/>
      <c r="F129"/>
      <c r="G129"/>
      <c r="H129"/>
      <c r="I129"/>
      <c r="J129"/>
      <c r="K129"/>
      <c r="L129"/>
      <c r="M129"/>
      <c r="N129"/>
    </row>
    <row r="130" spans="1:14" x14ac:dyDescent="0.25">
      <c r="A130"/>
      <c r="B130"/>
      <c r="C130"/>
      <c r="D130"/>
      <c r="E130"/>
      <c r="F130"/>
      <c r="G130"/>
      <c r="H130"/>
      <c r="I130"/>
      <c r="J130"/>
      <c r="K130"/>
      <c r="L130"/>
      <c r="M130"/>
      <c r="N130"/>
    </row>
    <row r="131" spans="1:14" x14ac:dyDescent="0.25">
      <c r="A131"/>
      <c r="B131"/>
      <c r="C131"/>
      <c r="D131"/>
      <c r="E131"/>
      <c r="F131"/>
      <c r="G131"/>
      <c r="H131"/>
      <c r="I131"/>
      <c r="J131"/>
      <c r="K131"/>
      <c r="L131"/>
      <c r="M131"/>
      <c r="N131"/>
    </row>
    <row r="132" spans="1:14" x14ac:dyDescent="0.25">
      <c r="A132"/>
      <c r="B132"/>
      <c r="C132"/>
      <c r="D132"/>
      <c r="E132"/>
      <c r="F132"/>
      <c r="G132"/>
      <c r="H132"/>
      <c r="I132"/>
      <c r="J132"/>
      <c r="K132"/>
      <c r="L132"/>
      <c r="M132"/>
      <c r="N132"/>
    </row>
    <row r="133" spans="1:14" x14ac:dyDescent="0.25">
      <c r="A133"/>
      <c r="B133"/>
      <c r="C133"/>
      <c r="D133"/>
      <c r="E133"/>
      <c r="F133"/>
      <c r="G133"/>
      <c r="H133"/>
      <c r="I133"/>
      <c r="J133"/>
      <c r="K133"/>
      <c r="L133"/>
      <c r="M133"/>
      <c r="N133"/>
    </row>
    <row r="134" spans="1:14" x14ac:dyDescent="0.25">
      <c r="A134"/>
      <c r="B134"/>
      <c r="C134"/>
      <c r="D134"/>
      <c r="E134"/>
      <c r="F134"/>
      <c r="G134"/>
      <c r="H134"/>
      <c r="I134"/>
      <c r="J134"/>
      <c r="K134"/>
      <c r="L134"/>
      <c r="M134"/>
      <c r="N134"/>
    </row>
    <row r="135" spans="1:14" x14ac:dyDescent="0.25">
      <c r="A135"/>
      <c r="B135"/>
      <c r="C135"/>
      <c r="D135"/>
      <c r="E135"/>
      <c r="F135"/>
      <c r="G135"/>
      <c r="H135"/>
      <c r="I135"/>
      <c r="J135"/>
      <c r="K135"/>
      <c r="L135"/>
      <c r="M135"/>
      <c r="N135"/>
    </row>
    <row r="136" spans="1:14" x14ac:dyDescent="0.25">
      <c r="A136"/>
      <c r="B136"/>
      <c r="C136"/>
      <c r="D136"/>
      <c r="E136"/>
      <c r="F136"/>
      <c r="G136"/>
      <c r="H136"/>
      <c r="I136"/>
      <c r="J136"/>
      <c r="K136"/>
      <c r="L136"/>
      <c r="M136"/>
      <c r="N136"/>
    </row>
    <row r="137" spans="1:14" x14ac:dyDescent="0.25">
      <c r="A137"/>
      <c r="B137"/>
      <c r="C137"/>
      <c r="D137"/>
      <c r="E137"/>
      <c r="F137"/>
      <c r="G137"/>
      <c r="H137"/>
      <c r="I137"/>
      <c r="J137"/>
      <c r="K137"/>
      <c r="L137"/>
      <c r="M137"/>
      <c r="N137"/>
    </row>
    <row r="138" spans="1:14" x14ac:dyDescent="0.25">
      <c r="A138"/>
      <c r="B138"/>
      <c r="C138"/>
      <c r="D138"/>
      <c r="E138"/>
      <c r="F138"/>
      <c r="G138"/>
      <c r="H138"/>
      <c r="I138"/>
      <c r="J138"/>
      <c r="K138"/>
      <c r="L138"/>
      <c r="M138"/>
      <c r="N138"/>
    </row>
    <row r="139" spans="1:14" x14ac:dyDescent="0.25">
      <c r="A139"/>
      <c r="B139"/>
      <c r="C139"/>
      <c r="D139"/>
      <c r="E139"/>
      <c r="F139"/>
      <c r="G139"/>
      <c r="H139"/>
      <c r="I139"/>
      <c r="J139"/>
      <c r="K139"/>
      <c r="L139"/>
      <c r="M139"/>
      <c r="N139"/>
    </row>
    <row r="140" spans="1:14" x14ac:dyDescent="0.25">
      <c r="A140"/>
      <c r="B140"/>
      <c r="C140"/>
      <c r="D140"/>
      <c r="E140"/>
      <c r="F140"/>
      <c r="G140"/>
      <c r="H140"/>
      <c r="I140"/>
      <c r="J140"/>
      <c r="K140"/>
      <c r="L140"/>
      <c r="M140"/>
      <c r="N140"/>
    </row>
    <row r="141" spans="1:14" x14ac:dyDescent="0.25">
      <c r="A141"/>
      <c r="B141"/>
      <c r="C141"/>
      <c r="D141"/>
      <c r="E141"/>
      <c r="F141"/>
      <c r="G141"/>
      <c r="H141"/>
      <c r="I141"/>
      <c r="J141"/>
      <c r="K141"/>
      <c r="L141"/>
      <c r="M141"/>
      <c r="N141"/>
    </row>
    <row r="142" spans="1:14" x14ac:dyDescent="0.25">
      <c r="A142"/>
      <c r="B142"/>
      <c r="C142"/>
      <c r="D142"/>
      <c r="E142"/>
      <c r="F142"/>
      <c r="G142"/>
      <c r="H142"/>
      <c r="I142"/>
      <c r="J142"/>
      <c r="K142"/>
      <c r="L142"/>
      <c r="M142"/>
      <c r="N142"/>
    </row>
    <row r="143" spans="1:14" x14ac:dyDescent="0.25">
      <c r="A143"/>
      <c r="B143"/>
      <c r="C143"/>
      <c r="D143"/>
      <c r="E143"/>
      <c r="F143"/>
      <c r="G143"/>
      <c r="H143"/>
      <c r="I143"/>
      <c r="J143"/>
      <c r="K143"/>
      <c r="L143"/>
      <c r="M143"/>
      <c r="N143"/>
    </row>
    <row r="144" spans="1:14" x14ac:dyDescent="0.25">
      <c r="A144"/>
      <c r="B144"/>
      <c r="C144"/>
      <c r="D144"/>
      <c r="E144"/>
      <c r="F144"/>
      <c r="G144"/>
      <c r="H144"/>
      <c r="I144"/>
      <c r="J144"/>
      <c r="K144"/>
      <c r="L144"/>
      <c r="M144"/>
      <c r="N144"/>
    </row>
    <row r="145" spans="1:14" x14ac:dyDescent="0.25">
      <c r="A145"/>
      <c r="B145"/>
      <c r="C145"/>
      <c r="D145"/>
      <c r="E145"/>
      <c r="F145"/>
      <c r="G145"/>
      <c r="H145"/>
      <c r="I145"/>
      <c r="J145"/>
      <c r="K145"/>
      <c r="L145"/>
      <c r="M145"/>
      <c r="N145"/>
    </row>
    <row r="146" spans="1:14" x14ac:dyDescent="0.25">
      <c r="A146"/>
      <c r="B146"/>
      <c r="C146"/>
      <c r="D146"/>
      <c r="E146"/>
      <c r="F146"/>
      <c r="G146"/>
      <c r="H146"/>
      <c r="I146"/>
      <c r="J146"/>
      <c r="K146"/>
      <c r="L146"/>
      <c r="M146"/>
      <c r="N146"/>
    </row>
    <row r="147" spans="1:14" x14ac:dyDescent="0.25">
      <c r="A147"/>
      <c r="B147"/>
      <c r="C147"/>
      <c r="D147"/>
      <c r="E147"/>
      <c r="F147"/>
      <c r="G147"/>
      <c r="H147"/>
      <c r="I147"/>
      <c r="J147"/>
      <c r="K147"/>
      <c r="L147"/>
      <c r="M147"/>
      <c r="N147"/>
    </row>
    <row r="148" spans="1:14" x14ac:dyDescent="0.25">
      <c r="A148"/>
      <c r="B148"/>
      <c r="C148"/>
      <c r="D148"/>
      <c r="E148"/>
      <c r="F148"/>
      <c r="G148"/>
      <c r="H148"/>
      <c r="I148"/>
      <c r="J148"/>
      <c r="K148"/>
      <c r="L148"/>
      <c r="M148"/>
      <c r="N148"/>
    </row>
    <row r="149" spans="1:14" x14ac:dyDescent="0.25">
      <c r="A149"/>
      <c r="B149"/>
      <c r="C149"/>
      <c r="D149"/>
      <c r="E149"/>
      <c r="F149"/>
      <c r="G149"/>
      <c r="H149"/>
      <c r="I149"/>
      <c r="J149"/>
      <c r="K149"/>
      <c r="L149"/>
      <c r="M149"/>
      <c r="N149"/>
    </row>
    <row r="150" spans="1:14" x14ac:dyDescent="0.25">
      <c r="A150"/>
      <c r="B150"/>
      <c r="C150"/>
      <c r="D150"/>
      <c r="E150"/>
      <c r="F150"/>
      <c r="G150"/>
      <c r="H150"/>
      <c r="I150"/>
      <c r="J150"/>
      <c r="K150"/>
      <c r="L150"/>
      <c r="M150"/>
      <c r="N150"/>
    </row>
    <row r="151" spans="1:14" x14ac:dyDescent="0.25">
      <c r="A151"/>
      <c r="B151"/>
      <c r="C151"/>
      <c r="D151"/>
      <c r="E151"/>
      <c r="F151"/>
      <c r="G151"/>
      <c r="H151"/>
      <c r="I151"/>
      <c r="J151"/>
      <c r="K151"/>
      <c r="L151"/>
      <c r="M151"/>
      <c r="N151"/>
    </row>
    <row r="152" spans="1:14" x14ac:dyDescent="0.25">
      <c r="A152"/>
      <c r="B152"/>
      <c r="C152"/>
      <c r="D152"/>
      <c r="E152"/>
      <c r="F152"/>
      <c r="G152"/>
      <c r="H152"/>
      <c r="I152"/>
      <c r="J152"/>
      <c r="K152"/>
      <c r="L152"/>
      <c r="M152"/>
      <c r="N152"/>
    </row>
    <row r="153" spans="1:14" x14ac:dyDescent="0.25">
      <c r="A153"/>
      <c r="B153"/>
      <c r="C153"/>
      <c r="D153"/>
      <c r="E153"/>
      <c r="F153"/>
      <c r="G153"/>
      <c r="H153"/>
      <c r="I153"/>
      <c r="J153"/>
      <c r="K153"/>
      <c r="L153"/>
      <c r="M153"/>
      <c r="N153"/>
    </row>
    <row r="154" spans="1:14" x14ac:dyDescent="0.25">
      <c r="A154"/>
      <c r="B154"/>
      <c r="C154"/>
      <c r="D154"/>
      <c r="E154"/>
      <c r="F154"/>
      <c r="G154"/>
      <c r="H154"/>
      <c r="I154"/>
      <c r="J154"/>
      <c r="K154"/>
      <c r="L154"/>
      <c r="M154"/>
      <c r="N154"/>
    </row>
    <row r="155" spans="1:14" x14ac:dyDescent="0.25">
      <c r="A155"/>
      <c r="B155"/>
      <c r="C155"/>
      <c r="D155"/>
      <c r="E155"/>
      <c r="F155"/>
      <c r="G155"/>
      <c r="H155"/>
      <c r="I155"/>
      <c r="J155"/>
      <c r="K155"/>
      <c r="L155"/>
      <c r="M155"/>
      <c r="N155"/>
    </row>
    <row r="156" spans="1:14" x14ac:dyDescent="0.25">
      <c r="A156"/>
      <c r="B156"/>
      <c r="C156"/>
      <c r="D156"/>
      <c r="E156"/>
      <c r="F156"/>
      <c r="G156"/>
      <c r="H156"/>
      <c r="I156"/>
      <c r="J156"/>
      <c r="K156"/>
      <c r="L156"/>
      <c r="M156"/>
      <c r="N156"/>
    </row>
    <row r="157" spans="1:14" x14ac:dyDescent="0.25">
      <c r="A157"/>
      <c r="B157"/>
      <c r="C157"/>
      <c r="D157"/>
      <c r="E157"/>
      <c r="F157"/>
      <c r="G157"/>
      <c r="H157"/>
      <c r="I157"/>
      <c r="J157"/>
      <c r="K157"/>
      <c r="L157"/>
      <c r="M157"/>
      <c r="N157"/>
    </row>
    <row r="158" spans="1:14" x14ac:dyDescent="0.25">
      <c r="A158"/>
      <c r="B158"/>
      <c r="C158"/>
      <c r="D158"/>
      <c r="E158"/>
      <c r="F158"/>
      <c r="G158"/>
      <c r="H158"/>
      <c r="I158"/>
      <c r="J158"/>
      <c r="K158"/>
      <c r="L158"/>
      <c r="M158"/>
      <c r="N158"/>
    </row>
    <row r="159" spans="1:14" x14ac:dyDescent="0.25">
      <c r="A159"/>
      <c r="B159"/>
      <c r="C159"/>
      <c r="D159"/>
      <c r="E159"/>
      <c r="F159"/>
      <c r="G159"/>
      <c r="H159"/>
      <c r="I159"/>
      <c r="J159"/>
      <c r="K159"/>
      <c r="L159"/>
      <c r="M159"/>
      <c r="N159"/>
    </row>
    <row r="160" spans="1:14" x14ac:dyDescent="0.25">
      <c r="A160"/>
      <c r="B160"/>
      <c r="C160"/>
      <c r="D160"/>
      <c r="E160"/>
      <c r="F160"/>
      <c r="G160"/>
      <c r="H160"/>
      <c r="I160"/>
      <c r="J160"/>
      <c r="K160"/>
      <c r="L160"/>
      <c r="M160"/>
      <c r="N160"/>
    </row>
    <row r="161" spans="1:14" x14ac:dyDescent="0.25">
      <c r="A161"/>
      <c r="B161"/>
      <c r="C161"/>
      <c r="D161"/>
      <c r="E161"/>
      <c r="F161"/>
      <c r="G161"/>
      <c r="H161"/>
      <c r="I161"/>
      <c r="J161"/>
      <c r="K161"/>
      <c r="L161"/>
      <c r="M161"/>
      <c r="N161"/>
    </row>
    <row r="162" spans="1:14" x14ac:dyDescent="0.25">
      <c r="A162"/>
      <c r="B162"/>
      <c r="C162"/>
      <c r="D162"/>
      <c r="E162"/>
      <c r="F162"/>
      <c r="G162"/>
      <c r="H162"/>
      <c r="I162"/>
      <c r="J162"/>
      <c r="K162"/>
      <c r="L162"/>
      <c r="M162"/>
      <c r="N162"/>
    </row>
    <row r="163" spans="1:14" x14ac:dyDescent="0.25">
      <c r="A163"/>
      <c r="B163"/>
      <c r="C163"/>
      <c r="D163"/>
      <c r="E163"/>
      <c r="F163"/>
      <c r="G163"/>
      <c r="H163"/>
      <c r="I163"/>
      <c r="J163"/>
      <c r="K163"/>
      <c r="L163"/>
      <c r="M163"/>
      <c r="N163"/>
    </row>
    <row r="164" spans="1:14" x14ac:dyDescent="0.25">
      <c r="A164"/>
      <c r="B164"/>
      <c r="C164"/>
      <c r="D164"/>
      <c r="E164"/>
      <c r="F164"/>
      <c r="G164"/>
      <c r="H164"/>
      <c r="I164"/>
      <c r="J164"/>
      <c r="K164"/>
      <c r="L164"/>
      <c r="M164"/>
      <c r="N164"/>
    </row>
    <row r="165" spans="1:14" x14ac:dyDescent="0.25">
      <c r="A165"/>
      <c r="B165"/>
      <c r="C165"/>
      <c r="D165"/>
      <c r="E165"/>
      <c r="F165"/>
      <c r="G165"/>
      <c r="H165"/>
      <c r="I165"/>
      <c r="J165"/>
      <c r="K165"/>
      <c r="L165"/>
      <c r="M165"/>
      <c r="N165"/>
    </row>
    <row r="166" spans="1:14" x14ac:dyDescent="0.25">
      <c r="A166"/>
      <c r="B166"/>
      <c r="C166"/>
      <c r="D166"/>
      <c r="E166"/>
      <c r="F166"/>
      <c r="G166"/>
      <c r="H166"/>
      <c r="I166"/>
      <c r="J166"/>
      <c r="K166"/>
      <c r="L166"/>
      <c r="M166"/>
      <c r="N166"/>
    </row>
    <row r="167" spans="1:14" x14ac:dyDescent="0.25">
      <c r="A167"/>
      <c r="B167"/>
      <c r="C167"/>
      <c r="D167"/>
      <c r="E167"/>
      <c r="F167"/>
      <c r="G167"/>
      <c r="H167"/>
      <c r="I167"/>
      <c r="J167"/>
      <c r="K167"/>
      <c r="L167"/>
      <c r="M167"/>
      <c r="N167"/>
    </row>
    <row r="168" spans="1:14" x14ac:dyDescent="0.25">
      <c r="A168"/>
      <c r="B168"/>
      <c r="C168"/>
      <c r="D168"/>
      <c r="E168"/>
      <c r="F168"/>
      <c r="G168"/>
      <c r="H168"/>
      <c r="I168"/>
      <c r="J168"/>
      <c r="K168"/>
      <c r="L168"/>
      <c r="M168"/>
      <c r="N168"/>
    </row>
    <row r="169" spans="1:14" x14ac:dyDescent="0.25">
      <c r="A169"/>
      <c r="B169"/>
      <c r="C169"/>
      <c r="D169"/>
      <c r="E169"/>
      <c r="F169"/>
      <c r="G169"/>
      <c r="H169"/>
      <c r="I169"/>
      <c r="J169"/>
      <c r="K169"/>
      <c r="L169"/>
      <c r="M169"/>
      <c r="N169"/>
    </row>
    <row r="170" spans="1:14" x14ac:dyDescent="0.25">
      <c r="A170"/>
      <c r="B170"/>
      <c r="C170"/>
      <c r="D170"/>
      <c r="E170"/>
      <c r="F170"/>
      <c r="G170"/>
      <c r="H170"/>
      <c r="I170"/>
      <c r="J170"/>
      <c r="K170"/>
      <c r="L170"/>
      <c r="M170"/>
      <c r="N170"/>
    </row>
    <row r="171" spans="1:14" x14ac:dyDescent="0.25">
      <c r="A171"/>
      <c r="B171"/>
      <c r="C171"/>
      <c r="D171"/>
      <c r="E171"/>
      <c r="F171"/>
      <c r="G171"/>
      <c r="H171"/>
      <c r="I171"/>
      <c r="J171"/>
      <c r="K171"/>
      <c r="L171"/>
      <c r="M171"/>
      <c r="N171"/>
    </row>
    <row r="172" spans="1:14" x14ac:dyDescent="0.25">
      <c r="A172"/>
      <c r="B172"/>
      <c r="C172"/>
      <c r="D172"/>
      <c r="E172"/>
      <c r="F172"/>
      <c r="G172"/>
      <c r="H172"/>
      <c r="I172"/>
      <c r="J172"/>
      <c r="K172"/>
      <c r="L172"/>
      <c r="M172"/>
      <c r="N172"/>
    </row>
    <row r="173" spans="1:14" x14ac:dyDescent="0.25">
      <c r="A173"/>
      <c r="B173"/>
      <c r="C173"/>
      <c r="D173"/>
      <c r="E173"/>
      <c r="F173"/>
      <c r="G173"/>
      <c r="H173"/>
      <c r="I173"/>
      <c r="J173"/>
      <c r="K173"/>
      <c r="L173"/>
      <c r="M173"/>
      <c r="N173"/>
    </row>
    <row r="174" spans="1:14" x14ac:dyDescent="0.25">
      <c r="A174"/>
      <c r="B174"/>
      <c r="C174"/>
      <c r="D174"/>
      <c r="E174"/>
      <c r="F174"/>
      <c r="G174"/>
      <c r="H174"/>
      <c r="I174"/>
      <c r="J174"/>
      <c r="K174"/>
      <c r="L174"/>
      <c r="M174"/>
      <c r="N174"/>
    </row>
    <row r="175" spans="1:14" x14ac:dyDescent="0.25">
      <c r="A175"/>
      <c r="B175"/>
      <c r="C175"/>
      <c r="D175"/>
      <c r="E175"/>
      <c r="F175"/>
      <c r="G175"/>
      <c r="H175"/>
      <c r="I175"/>
      <c r="J175"/>
      <c r="K175"/>
      <c r="L175"/>
      <c r="M175"/>
      <c r="N175"/>
    </row>
    <row r="176" spans="1:14" x14ac:dyDescent="0.25">
      <c r="A176"/>
      <c r="B176"/>
      <c r="C176"/>
      <c r="D176"/>
      <c r="E176"/>
      <c r="F176"/>
      <c r="G176"/>
      <c r="H176"/>
      <c r="I176"/>
      <c r="J176"/>
      <c r="K176"/>
      <c r="L176"/>
      <c r="M176"/>
      <c r="N176"/>
    </row>
    <row r="177" spans="1:14" x14ac:dyDescent="0.25">
      <c r="A177"/>
      <c r="B177"/>
      <c r="C177"/>
      <c r="D177"/>
      <c r="E177"/>
      <c r="F177"/>
      <c r="G177"/>
      <c r="H177"/>
      <c r="I177"/>
      <c r="J177"/>
      <c r="K177"/>
      <c r="L177"/>
      <c r="M177"/>
      <c r="N177"/>
    </row>
    <row r="178" spans="1:14" x14ac:dyDescent="0.25">
      <c r="A178"/>
      <c r="B178"/>
      <c r="C178"/>
      <c r="D178"/>
      <c r="E178"/>
      <c r="F178"/>
      <c r="G178"/>
      <c r="H178"/>
      <c r="I178"/>
      <c r="J178"/>
      <c r="K178"/>
      <c r="L178"/>
      <c r="M178"/>
      <c r="N178"/>
    </row>
    <row r="179" spans="1:14" x14ac:dyDescent="0.25">
      <c r="A179"/>
      <c r="B179"/>
      <c r="C179"/>
      <c r="D179"/>
      <c r="E179"/>
      <c r="F179"/>
      <c r="G179"/>
      <c r="H179"/>
      <c r="I179"/>
      <c r="J179"/>
      <c r="K179"/>
      <c r="L179"/>
      <c r="M179"/>
      <c r="N179"/>
    </row>
    <row r="180" spans="1:14" x14ac:dyDescent="0.25">
      <c r="A180"/>
      <c r="B180"/>
      <c r="C180"/>
      <c r="D180"/>
      <c r="E180"/>
      <c r="F180"/>
      <c r="G180"/>
      <c r="H180"/>
      <c r="I180"/>
      <c r="J180"/>
      <c r="K180"/>
      <c r="L180"/>
      <c r="M180"/>
      <c r="N180"/>
    </row>
    <row r="181" spans="1:14" x14ac:dyDescent="0.25">
      <c r="A181"/>
      <c r="B181"/>
      <c r="C181"/>
      <c r="D181"/>
      <c r="E181"/>
      <c r="F181"/>
      <c r="G181"/>
      <c r="H181"/>
      <c r="I181"/>
      <c r="J181"/>
      <c r="K181"/>
      <c r="L181"/>
      <c r="M181"/>
      <c r="N181"/>
    </row>
    <row r="182" spans="1:14" x14ac:dyDescent="0.25">
      <c r="A182"/>
      <c r="B182"/>
      <c r="C182"/>
      <c r="D182"/>
      <c r="E182"/>
      <c r="F182"/>
      <c r="G182"/>
      <c r="H182"/>
      <c r="I182"/>
      <c r="J182"/>
      <c r="K182"/>
      <c r="L182"/>
      <c r="M182"/>
      <c r="N182"/>
    </row>
    <row r="183" spans="1:14" x14ac:dyDescent="0.25">
      <c r="A183"/>
      <c r="B183"/>
      <c r="C183"/>
      <c r="D183"/>
      <c r="E183"/>
      <c r="F183"/>
      <c r="G183"/>
      <c r="H183"/>
      <c r="I183"/>
      <c r="J183"/>
      <c r="K183"/>
      <c r="L183"/>
      <c r="M183"/>
      <c r="N183"/>
    </row>
    <row r="184" spans="1:14" x14ac:dyDescent="0.25">
      <c r="A184"/>
      <c r="B184"/>
      <c r="C184"/>
      <c r="D184"/>
      <c r="E184"/>
      <c r="F184"/>
      <c r="G184"/>
      <c r="H184"/>
      <c r="I184"/>
      <c r="J184"/>
      <c r="K184"/>
      <c r="L184"/>
      <c r="M184"/>
      <c r="N184"/>
    </row>
    <row r="185" spans="1:14" x14ac:dyDescent="0.25">
      <c r="A185"/>
      <c r="B185"/>
      <c r="C185"/>
      <c r="D185"/>
      <c r="E185"/>
      <c r="F185"/>
      <c r="G185"/>
      <c r="H185"/>
      <c r="I185"/>
      <c r="J185"/>
      <c r="K185"/>
      <c r="L185"/>
      <c r="M185"/>
      <c r="N185"/>
    </row>
    <row r="186" spans="1:14" x14ac:dyDescent="0.25">
      <c r="A186"/>
      <c r="B186"/>
      <c r="C186"/>
      <c r="D186"/>
      <c r="E186"/>
      <c r="F186"/>
      <c r="G186"/>
      <c r="H186"/>
      <c r="I186"/>
      <c r="J186"/>
      <c r="K186"/>
      <c r="L186"/>
      <c r="M186"/>
      <c r="N186"/>
    </row>
    <row r="187" spans="1:14" x14ac:dyDescent="0.25">
      <c r="A187"/>
      <c r="B187"/>
      <c r="C187"/>
      <c r="D187"/>
      <c r="E187"/>
      <c r="F187"/>
      <c r="G187"/>
      <c r="H187"/>
      <c r="I187"/>
      <c r="J187"/>
      <c r="K187"/>
      <c r="L187"/>
      <c r="M187"/>
      <c r="N187"/>
    </row>
    <row r="188" spans="1:14" x14ac:dyDescent="0.25">
      <c r="A188"/>
      <c r="B188"/>
      <c r="C188"/>
      <c r="D188"/>
      <c r="E188"/>
      <c r="F188"/>
      <c r="G188"/>
      <c r="H188"/>
      <c r="I188"/>
      <c r="J188"/>
      <c r="K188"/>
      <c r="L188"/>
      <c r="M188"/>
      <c r="N188"/>
    </row>
    <row r="189" spans="1:14" x14ac:dyDescent="0.25">
      <c r="A189"/>
      <c r="B189"/>
      <c r="C189"/>
      <c r="D189"/>
      <c r="E189"/>
      <c r="F189"/>
      <c r="G189"/>
      <c r="H189"/>
      <c r="I189"/>
      <c r="J189"/>
      <c r="K189"/>
      <c r="L189"/>
      <c r="M189"/>
      <c r="N189"/>
    </row>
    <row r="190" spans="1:14" x14ac:dyDescent="0.25">
      <c r="A190"/>
      <c r="B190"/>
      <c r="C190"/>
      <c r="D190"/>
      <c r="E190"/>
      <c r="F190"/>
      <c r="G190"/>
      <c r="H190"/>
      <c r="I190"/>
      <c r="J190"/>
      <c r="K190"/>
      <c r="L190"/>
      <c r="M190"/>
      <c r="N190"/>
    </row>
    <row r="191" spans="1:14" x14ac:dyDescent="0.25">
      <c r="A191"/>
      <c r="B191"/>
      <c r="C191"/>
      <c r="D191"/>
      <c r="E191"/>
      <c r="F191"/>
      <c r="G191"/>
      <c r="H191"/>
      <c r="I191"/>
      <c r="J191"/>
      <c r="K191"/>
      <c r="L191"/>
      <c r="M191"/>
      <c r="N191"/>
    </row>
    <row r="192" spans="1:14" x14ac:dyDescent="0.25">
      <c r="A192"/>
      <c r="B192"/>
      <c r="C192"/>
      <c r="D192"/>
      <c r="E192"/>
      <c r="F192"/>
      <c r="G192"/>
      <c r="H192"/>
      <c r="I192"/>
      <c r="J192"/>
      <c r="K192"/>
      <c r="L192"/>
      <c r="M192"/>
      <c r="N192"/>
    </row>
    <row r="193" spans="1:14" x14ac:dyDescent="0.25">
      <c r="A193"/>
      <c r="B193"/>
      <c r="C193"/>
      <c r="D193"/>
      <c r="E193"/>
      <c r="F193"/>
      <c r="G193"/>
      <c r="H193"/>
      <c r="I193"/>
      <c r="J193"/>
      <c r="K193"/>
      <c r="L193"/>
      <c r="M193"/>
      <c r="N193"/>
    </row>
    <row r="194" spans="1:14" x14ac:dyDescent="0.25">
      <c r="A194"/>
      <c r="B194"/>
      <c r="C194"/>
      <c r="D194"/>
      <c r="E194"/>
      <c r="F194"/>
      <c r="G194"/>
      <c r="H194"/>
      <c r="I194"/>
      <c r="J194"/>
      <c r="K194"/>
      <c r="L194"/>
      <c r="M194"/>
      <c r="N194"/>
    </row>
    <row r="195" spans="1:14" x14ac:dyDescent="0.25">
      <c r="A195"/>
      <c r="B195"/>
      <c r="C195"/>
      <c r="D195"/>
      <c r="E195"/>
      <c r="F195"/>
      <c r="G195"/>
      <c r="H195"/>
      <c r="I195"/>
      <c r="J195"/>
      <c r="K195"/>
      <c r="L195"/>
      <c r="M195"/>
      <c r="N195"/>
    </row>
    <row r="196" spans="1:14" x14ac:dyDescent="0.25">
      <c r="A196"/>
      <c r="B196"/>
      <c r="C196"/>
      <c r="D196"/>
      <c r="E196"/>
      <c r="F196"/>
      <c r="G196"/>
      <c r="H196"/>
      <c r="I196"/>
      <c r="J196"/>
      <c r="K196"/>
      <c r="L196"/>
      <c r="M196"/>
      <c r="N196"/>
    </row>
    <row r="197" spans="1:14" x14ac:dyDescent="0.25">
      <c r="A197"/>
      <c r="B197"/>
      <c r="C197"/>
      <c r="D197"/>
      <c r="E197"/>
      <c r="F197"/>
      <c r="G197"/>
      <c r="H197"/>
      <c r="I197"/>
      <c r="J197"/>
      <c r="K197"/>
      <c r="L197"/>
      <c r="M197"/>
      <c r="N197"/>
    </row>
    <row r="198" spans="1:14" x14ac:dyDescent="0.25">
      <c r="A198"/>
      <c r="B198"/>
      <c r="C198"/>
      <c r="D198"/>
      <c r="E198"/>
      <c r="F198"/>
      <c r="G198"/>
      <c r="H198"/>
      <c r="I198"/>
      <c r="J198"/>
      <c r="K198"/>
      <c r="L198"/>
      <c r="M198"/>
      <c r="N198"/>
    </row>
    <row r="199" spans="1:14" x14ac:dyDescent="0.25">
      <c r="A199"/>
      <c r="B199"/>
      <c r="C199"/>
      <c r="D199"/>
      <c r="E199"/>
      <c r="F199"/>
      <c r="G199"/>
      <c r="H199"/>
      <c r="I199"/>
      <c r="J199"/>
      <c r="K199"/>
      <c r="L199"/>
      <c r="M199"/>
      <c r="N199"/>
    </row>
    <row r="200" spans="1:14" x14ac:dyDescent="0.25">
      <c r="A200"/>
      <c r="B200"/>
      <c r="C200"/>
      <c r="D200"/>
      <c r="E200"/>
      <c r="F200"/>
      <c r="G200"/>
      <c r="H200"/>
      <c r="I200"/>
      <c r="J200"/>
      <c r="K200"/>
      <c r="L200"/>
      <c r="M200"/>
      <c r="N200"/>
    </row>
    <row r="201" spans="1:14" x14ac:dyDescent="0.25">
      <c r="A201"/>
      <c r="B201"/>
      <c r="C201"/>
      <c r="D201"/>
      <c r="E201"/>
      <c r="F201"/>
      <c r="G201"/>
      <c r="H201"/>
      <c r="I201"/>
      <c r="J201"/>
      <c r="K201"/>
      <c r="L201"/>
      <c r="M201"/>
      <c r="N201"/>
    </row>
    <row r="202" spans="1:14" x14ac:dyDescent="0.25">
      <c r="A202"/>
      <c r="B202"/>
      <c r="C202"/>
      <c r="D202"/>
      <c r="E202"/>
      <c r="F202"/>
      <c r="G202"/>
      <c r="H202"/>
      <c r="I202"/>
      <c r="J202"/>
      <c r="K202"/>
      <c r="L202"/>
      <c r="M202"/>
      <c r="N202"/>
    </row>
    <row r="203" spans="1:14" x14ac:dyDescent="0.25">
      <c r="A203"/>
      <c r="B203"/>
      <c r="C203"/>
      <c r="D203"/>
      <c r="E203"/>
      <c r="F203"/>
      <c r="G203"/>
      <c r="H203"/>
      <c r="I203"/>
      <c r="J203"/>
      <c r="K203"/>
      <c r="L203"/>
      <c r="M203"/>
      <c r="N203"/>
    </row>
    <row r="204" spans="1:14" x14ac:dyDescent="0.25">
      <c r="A204"/>
      <c r="B204"/>
      <c r="C204"/>
      <c r="D204"/>
      <c r="E204"/>
      <c r="F204"/>
      <c r="G204"/>
      <c r="H204"/>
      <c r="I204"/>
      <c r="J204"/>
      <c r="K204"/>
      <c r="L204"/>
      <c r="M204"/>
      <c r="N204"/>
    </row>
    <row r="205" spans="1:14" x14ac:dyDescent="0.25">
      <c r="A205"/>
      <c r="B205"/>
      <c r="C205"/>
      <c r="D205"/>
      <c r="E205"/>
      <c r="F205"/>
      <c r="G205"/>
      <c r="H205"/>
      <c r="I205"/>
      <c r="J205"/>
      <c r="K205"/>
      <c r="L205"/>
      <c r="M205"/>
      <c r="N205"/>
    </row>
    <row r="206" spans="1:14" x14ac:dyDescent="0.25">
      <c r="A206"/>
      <c r="B206"/>
      <c r="C206"/>
      <c r="D206"/>
      <c r="E206"/>
      <c r="F206"/>
      <c r="G206"/>
      <c r="H206"/>
      <c r="I206"/>
      <c r="J206"/>
      <c r="K206"/>
      <c r="L206"/>
      <c r="M206"/>
      <c r="N206"/>
    </row>
    <row r="207" spans="1:14" x14ac:dyDescent="0.25">
      <c r="A207"/>
      <c r="B207"/>
      <c r="C207"/>
      <c r="D207"/>
      <c r="E207"/>
      <c r="F207"/>
      <c r="G207"/>
      <c r="H207"/>
      <c r="I207"/>
      <c r="J207"/>
      <c r="K207"/>
      <c r="L207"/>
      <c r="M207"/>
      <c r="N207"/>
    </row>
    <row r="208" spans="1:14" x14ac:dyDescent="0.25">
      <c r="A208"/>
      <c r="B208"/>
      <c r="C208"/>
      <c r="D208"/>
      <c r="E208"/>
      <c r="F208"/>
      <c r="G208"/>
      <c r="H208"/>
      <c r="I208"/>
      <c r="J208"/>
      <c r="K208"/>
      <c r="L208"/>
      <c r="M208"/>
      <c r="N208"/>
    </row>
    <row r="209" spans="1:14" x14ac:dyDescent="0.25">
      <c r="A209"/>
      <c r="B209"/>
      <c r="C209"/>
      <c r="D209"/>
      <c r="E209"/>
      <c r="F209"/>
      <c r="G209"/>
      <c r="H209"/>
      <c r="I209"/>
      <c r="J209"/>
      <c r="K209"/>
      <c r="L209"/>
      <c r="M209"/>
      <c r="N209"/>
    </row>
    <row r="210" spans="1:14" x14ac:dyDescent="0.25">
      <c r="A210"/>
      <c r="B210"/>
      <c r="C210"/>
      <c r="D210"/>
      <c r="E210"/>
      <c r="F210"/>
      <c r="G210"/>
      <c r="H210"/>
      <c r="I210"/>
      <c r="J210"/>
      <c r="K210"/>
      <c r="L210"/>
      <c r="M210"/>
      <c r="N210"/>
    </row>
    <row r="211" spans="1:14" x14ac:dyDescent="0.25">
      <c r="A211"/>
      <c r="B211"/>
      <c r="C211"/>
      <c r="D211"/>
      <c r="E211"/>
      <c r="F211"/>
      <c r="G211"/>
      <c r="H211"/>
      <c r="I211"/>
      <c r="J211"/>
      <c r="K211"/>
      <c r="L211"/>
      <c r="M211"/>
      <c r="N211"/>
    </row>
    <row r="212" spans="1:14" x14ac:dyDescent="0.25">
      <c r="A212"/>
      <c r="B212"/>
      <c r="C212"/>
      <c r="D212"/>
      <c r="E212"/>
      <c r="F212"/>
      <c r="G212"/>
      <c r="H212"/>
      <c r="I212"/>
      <c r="J212"/>
      <c r="K212"/>
      <c r="L212"/>
      <c r="M212"/>
      <c r="N212"/>
    </row>
    <row r="213" spans="1:14" x14ac:dyDescent="0.25">
      <c r="A213"/>
      <c r="B213"/>
      <c r="C213"/>
      <c r="D213"/>
      <c r="E213"/>
      <c r="F213"/>
      <c r="G213"/>
      <c r="H213"/>
      <c r="I213"/>
      <c r="J213"/>
      <c r="K213"/>
      <c r="L213"/>
      <c r="M213"/>
      <c r="N213"/>
    </row>
    <row r="214" spans="1:14" x14ac:dyDescent="0.25">
      <c r="A214"/>
      <c r="B214"/>
      <c r="C214"/>
      <c r="D214"/>
      <c r="E214"/>
      <c r="F214"/>
      <c r="G214"/>
      <c r="H214"/>
      <c r="I214"/>
      <c r="J214"/>
      <c r="K214"/>
      <c r="L214"/>
      <c r="M214"/>
      <c r="N214"/>
    </row>
    <row r="215" spans="1:14" x14ac:dyDescent="0.25">
      <c r="A215"/>
      <c r="B215"/>
      <c r="C215"/>
      <c r="D215"/>
      <c r="E215"/>
      <c r="F215"/>
      <c r="G215"/>
      <c r="H215"/>
      <c r="I215"/>
      <c r="J215"/>
      <c r="K215"/>
      <c r="L215"/>
      <c r="M215"/>
      <c r="N215"/>
    </row>
    <row r="216" spans="1:14" x14ac:dyDescent="0.25">
      <c r="A216"/>
      <c r="B216"/>
      <c r="C216"/>
      <c r="D216"/>
      <c r="E216"/>
      <c r="F216"/>
      <c r="G216"/>
      <c r="H216"/>
      <c r="I216"/>
      <c r="J216"/>
      <c r="K216"/>
      <c r="L216"/>
      <c r="M216"/>
      <c r="N216"/>
    </row>
    <row r="217" spans="1:14" x14ac:dyDescent="0.25">
      <c r="A217"/>
      <c r="B217"/>
      <c r="C217"/>
      <c r="D217"/>
      <c r="E217"/>
      <c r="F217"/>
      <c r="G217"/>
      <c r="H217"/>
      <c r="I217"/>
      <c r="J217"/>
      <c r="K217"/>
      <c r="L217"/>
      <c r="M217"/>
      <c r="N217"/>
    </row>
    <row r="218" spans="1:14" x14ac:dyDescent="0.25">
      <c r="A218"/>
      <c r="B218"/>
      <c r="C218"/>
      <c r="D218"/>
      <c r="E218"/>
      <c r="F218"/>
      <c r="G218"/>
      <c r="H218"/>
      <c r="I218"/>
      <c r="J218"/>
      <c r="K218"/>
      <c r="L218"/>
      <c r="M218"/>
      <c r="N218"/>
    </row>
    <row r="219" spans="1:14" x14ac:dyDescent="0.25">
      <c r="A219"/>
      <c r="B219"/>
      <c r="C219"/>
      <c r="D219"/>
      <c r="E219"/>
      <c r="F219"/>
      <c r="G219"/>
      <c r="H219"/>
      <c r="I219"/>
      <c r="J219"/>
      <c r="K219"/>
      <c r="L219"/>
      <c r="M219"/>
      <c r="N219"/>
    </row>
    <row r="220" spans="1:14" x14ac:dyDescent="0.25">
      <c r="A220"/>
      <c r="B220"/>
      <c r="C220"/>
      <c r="D220"/>
      <c r="E220"/>
      <c r="F220"/>
      <c r="G220"/>
      <c r="H220"/>
      <c r="I220"/>
      <c r="J220"/>
      <c r="K220"/>
      <c r="L220"/>
      <c r="M220"/>
      <c r="N220"/>
    </row>
    <row r="221" spans="1:14" x14ac:dyDescent="0.25">
      <c r="A221"/>
      <c r="B221"/>
      <c r="C221"/>
      <c r="D221"/>
      <c r="E221"/>
      <c r="F221"/>
      <c r="G221"/>
      <c r="H221"/>
      <c r="I221"/>
      <c r="J221"/>
      <c r="K221"/>
      <c r="L221"/>
      <c r="M221"/>
      <c r="N221"/>
    </row>
    <row r="222" spans="1:14" x14ac:dyDescent="0.25">
      <c r="A222"/>
      <c r="B222"/>
      <c r="C222"/>
      <c r="D222"/>
      <c r="E222"/>
      <c r="F222"/>
      <c r="G222"/>
      <c r="H222"/>
      <c r="I222"/>
      <c r="J222"/>
      <c r="K222"/>
      <c r="L222"/>
      <c r="M222"/>
      <c r="N222"/>
    </row>
    <row r="223" spans="1:14" x14ac:dyDescent="0.25">
      <c r="A223"/>
      <c r="B223"/>
      <c r="C223"/>
      <c r="D223"/>
      <c r="E223"/>
      <c r="F223"/>
      <c r="G223"/>
      <c r="H223"/>
      <c r="I223"/>
      <c r="J223"/>
      <c r="K223"/>
      <c r="L223"/>
      <c r="M223"/>
      <c r="N223"/>
    </row>
    <row r="224" spans="1:14" x14ac:dyDescent="0.25">
      <c r="A224"/>
      <c r="B224"/>
      <c r="C224"/>
      <c r="D224"/>
      <c r="E224"/>
      <c r="F224"/>
      <c r="G224"/>
      <c r="H224"/>
      <c r="I224"/>
      <c r="J224"/>
      <c r="K224"/>
      <c r="L224"/>
      <c r="M224"/>
      <c r="N224"/>
    </row>
    <row r="225" spans="1:14" x14ac:dyDescent="0.25">
      <c r="A225"/>
      <c r="B225"/>
      <c r="C225"/>
      <c r="D225"/>
      <c r="E225"/>
      <c r="F225"/>
      <c r="G225"/>
      <c r="H225"/>
      <c r="I225"/>
      <c r="J225"/>
      <c r="K225"/>
      <c r="L225"/>
      <c r="M225"/>
      <c r="N225"/>
    </row>
    <row r="226" spans="1:14" x14ac:dyDescent="0.25">
      <c r="A226"/>
      <c r="B226"/>
      <c r="C226"/>
      <c r="D226"/>
      <c r="E226"/>
      <c r="F226"/>
      <c r="G226"/>
      <c r="H226"/>
      <c r="I226"/>
      <c r="J226"/>
      <c r="K226"/>
      <c r="L226"/>
      <c r="M226"/>
      <c r="N226"/>
    </row>
    <row r="227" spans="1:14" x14ac:dyDescent="0.25">
      <c r="A227"/>
      <c r="B227"/>
      <c r="C227"/>
      <c r="D227"/>
      <c r="E227"/>
      <c r="F227"/>
      <c r="G227"/>
      <c r="H227"/>
      <c r="I227"/>
      <c r="J227"/>
      <c r="K227"/>
      <c r="L227"/>
      <c r="M227"/>
      <c r="N227"/>
    </row>
    <row r="228" spans="1:14" x14ac:dyDescent="0.25">
      <c r="A228"/>
      <c r="B228"/>
      <c r="C228"/>
      <c r="D228"/>
      <c r="E228"/>
      <c r="F228"/>
      <c r="G228"/>
      <c r="H228"/>
      <c r="I228"/>
      <c r="J228"/>
      <c r="K228"/>
      <c r="L228"/>
      <c r="M228"/>
      <c r="N228"/>
    </row>
    <row r="229" spans="1:14" x14ac:dyDescent="0.25">
      <c r="A229"/>
      <c r="B229"/>
      <c r="C229"/>
      <c r="D229"/>
      <c r="E229"/>
      <c r="F229"/>
      <c r="G229"/>
      <c r="H229"/>
      <c r="I229"/>
      <c r="J229"/>
      <c r="K229"/>
      <c r="L229"/>
      <c r="M229"/>
      <c r="N229"/>
    </row>
    <row r="230" spans="1:14" x14ac:dyDescent="0.25">
      <c r="A230"/>
      <c r="B230"/>
      <c r="C230"/>
      <c r="D230"/>
      <c r="E230"/>
      <c r="F230"/>
      <c r="G230"/>
      <c r="H230"/>
      <c r="I230"/>
      <c r="J230"/>
      <c r="K230"/>
      <c r="L230"/>
      <c r="M230"/>
      <c r="N230"/>
    </row>
    <row r="231" spans="1:14" x14ac:dyDescent="0.25">
      <c r="A231"/>
      <c r="B231"/>
      <c r="C231"/>
      <c r="D231"/>
      <c r="E231"/>
      <c r="F231"/>
      <c r="G231"/>
      <c r="H231"/>
      <c r="I231"/>
      <c r="J231"/>
      <c r="K231"/>
      <c r="L231"/>
      <c r="M231"/>
      <c r="N231"/>
    </row>
    <row r="232" spans="1:14" x14ac:dyDescent="0.25">
      <c r="A232"/>
      <c r="B232"/>
      <c r="C232"/>
      <c r="D232"/>
      <c r="E232"/>
      <c r="F232"/>
      <c r="G232"/>
      <c r="H232"/>
      <c r="I232"/>
      <c r="J232"/>
      <c r="K232"/>
      <c r="L232"/>
      <c r="M232"/>
      <c r="N232"/>
    </row>
    <row r="233" spans="1:14" x14ac:dyDescent="0.25">
      <c r="A233"/>
      <c r="B233"/>
      <c r="C233"/>
      <c r="D233"/>
      <c r="E233"/>
      <c r="F233"/>
      <c r="G233"/>
      <c r="H233"/>
      <c r="I233"/>
      <c r="J233"/>
      <c r="K233"/>
      <c r="L233"/>
      <c r="M233"/>
      <c r="N233"/>
    </row>
    <row r="234" spans="1:14" x14ac:dyDescent="0.25">
      <c r="A234"/>
      <c r="B234"/>
      <c r="C234"/>
      <c r="D234"/>
      <c r="E234"/>
      <c r="F234"/>
      <c r="G234"/>
      <c r="H234"/>
      <c r="I234"/>
      <c r="J234"/>
      <c r="K234"/>
      <c r="L234"/>
      <c r="M234"/>
      <c r="N234"/>
    </row>
    <row r="235" spans="1:14" x14ac:dyDescent="0.25">
      <c r="A235"/>
      <c r="B235"/>
      <c r="C235"/>
      <c r="D235"/>
      <c r="E235"/>
      <c r="F235"/>
      <c r="G235"/>
      <c r="H235"/>
      <c r="I235"/>
      <c r="J235"/>
      <c r="K235"/>
      <c r="L235"/>
      <c r="M235"/>
      <c r="N235"/>
    </row>
    <row r="236" spans="1:14" x14ac:dyDescent="0.25">
      <c r="A236"/>
      <c r="B236"/>
      <c r="C236"/>
      <c r="D236"/>
      <c r="E236"/>
      <c r="F236"/>
      <c r="G236"/>
      <c r="H236"/>
      <c r="I236"/>
      <c r="J236"/>
      <c r="K236"/>
      <c r="L236"/>
      <c r="M236"/>
      <c r="N236"/>
    </row>
    <row r="237" spans="1:14" x14ac:dyDescent="0.25">
      <c r="A237"/>
      <c r="B237"/>
      <c r="C237"/>
      <c r="D237"/>
      <c r="E237"/>
      <c r="F237"/>
      <c r="G237"/>
      <c r="H237"/>
      <c r="I237"/>
      <c r="J237"/>
      <c r="K237"/>
      <c r="L237"/>
      <c r="M237"/>
      <c r="N237"/>
    </row>
    <row r="238" spans="1:14" x14ac:dyDescent="0.25">
      <c r="A238"/>
      <c r="B238"/>
      <c r="C238"/>
      <c r="D238"/>
      <c r="E238"/>
      <c r="F238"/>
      <c r="G238"/>
      <c r="H238"/>
      <c r="I238"/>
      <c r="J238"/>
      <c r="K238"/>
      <c r="L238"/>
      <c r="M238"/>
      <c r="N238"/>
    </row>
    <row r="239" spans="1:14" x14ac:dyDescent="0.25">
      <c r="A239"/>
      <c r="B239"/>
      <c r="C239"/>
      <c r="D239"/>
      <c r="E239"/>
      <c r="F239"/>
      <c r="G239"/>
      <c r="H239"/>
      <c r="I239"/>
      <c r="J239"/>
      <c r="K239"/>
      <c r="L239"/>
      <c r="M239"/>
      <c r="N239"/>
    </row>
    <row r="240" spans="1:14" x14ac:dyDescent="0.25">
      <c r="A240"/>
      <c r="B240"/>
      <c r="C240"/>
      <c r="D240"/>
      <c r="E240"/>
      <c r="F240"/>
      <c r="G240"/>
      <c r="H240"/>
      <c r="I240"/>
      <c r="J240"/>
      <c r="K240"/>
      <c r="L240"/>
      <c r="M240"/>
      <c r="N240"/>
    </row>
    <row r="241" spans="1:14" x14ac:dyDescent="0.25">
      <c r="A241"/>
      <c r="B241"/>
      <c r="C241"/>
      <c r="D241"/>
      <c r="E241"/>
      <c r="F241"/>
      <c r="G241"/>
      <c r="H241"/>
      <c r="I241"/>
      <c r="J241"/>
      <c r="K241"/>
      <c r="L241"/>
      <c r="M241"/>
      <c r="N241"/>
    </row>
    <row r="242" spans="1:14" x14ac:dyDescent="0.25">
      <c r="A242"/>
      <c r="B242"/>
      <c r="C242"/>
      <c r="D242"/>
      <c r="E242"/>
      <c r="F242"/>
      <c r="G242"/>
      <c r="H242"/>
      <c r="I242"/>
      <c r="J242"/>
      <c r="K242"/>
      <c r="L242"/>
      <c r="M242"/>
      <c r="N242"/>
    </row>
    <row r="243" spans="1:14" x14ac:dyDescent="0.25">
      <c r="A243"/>
      <c r="B243"/>
      <c r="C243"/>
      <c r="D243"/>
      <c r="E243"/>
      <c r="F243"/>
      <c r="G243"/>
      <c r="H243"/>
      <c r="I243"/>
      <c r="J243"/>
      <c r="K243"/>
      <c r="L243"/>
      <c r="M243"/>
      <c r="N243"/>
    </row>
    <row r="244" spans="1:14" x14ac:dyDescent="0.25">
      <c r="A244"/>
      <c r="B244"/>
      <c r="C244"/>
      <c r="D244"/>
      <c r="E244"/>
      <c r="F244"/>
      <c r="G244"/>
      <c r="H244"/>
      <c r="I244"/>
      <c r="J244"/>
      <c r="K244"/>
      <c r="L244"/>
      <c r="M244"/>
      <c r="N24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244"/>
  <sheetViews>
    <sheetView workbookViewId="0">
      <selection activeCell="D7" sqref="D7"/>
    </sheetView>
  </sheetViews>
  <sheetFormatPr defaultColWidth="8.85546875" defaultRowHeight="15" x14ac:dyDescent="0.25"/>
  <cols>
    <col min="1" max="1" width="24.28515625" style="43" customWidth="1"/>
    <col min="2" max="2" width="15.5703125" style="43" customWidth="1"/>
    <col min="3" max="3" width="8.7109375" style="43" bestFit="1" customWidth="1"/>
    <col min="4" max="4" width="21.85546875" style="43" customWidth="1"/>
    <col min="5" max="5" width="25.7109375" style="43" customWidth="1"/>
    <col min="6" max="6" width="7.7109375" style="43" customWidth="1"/>
    <col min="7" max="7" width="15.85546875" style="43" customWidth="1"/>
    <col min="8" max="8" width="15.140625" style="43" customWidth="1"/>
    <col min="9" max="9" width="7.7109375" style="43" customWidth="1"/>
    <col min="10" max="11" width="9.28515625" style="43" customWidth="1"/>
    <col min="12" max="12" width="8.5703125" style="43" customWidth="1"/>
    <col min="13" max="13" width="7" style="43" customWidth="1"/>
    <col min="14" max="14" width="5.28515625" style="43" customWidth="1"/>
    <col min="15" max="18" width="8.85546875" style="43" customWidth="1"/>
    <col min="19" max="20" width="12" style="43" customWidth="1"/>
    <col min="21" max="21" width="12.140625" style="43" customWidth="1"/>
    <col min="22" max="22" width="12.28515625" style="43" customWidth="1"/>
    <col min="23" max="25" width="12" style="43" customWidth="1"/>
    <col min="26" max="26" width="17.28515625" style="43" customWidth="1"/>
    <col min="27" max="27" width="18.5703125" style="43" customWidth="1"/>
    <col min="28" max="28" width="12" style="43" customWidth="1"/>
    <col min="29" max="29" width="14.5703125" style="43" customWidth="1"/>
    <col min="30" max="31" width="12" style="43" customWidth="1"/>
    <col min="32" max="32" width="12.140625" style="43" customWidth="1"/>
    <col min="33" max="33" width="12.28515625" style="43" customWidth="1"/>
    <col min="34" max="36" width="12" style="43" customWidth="1"/>
    <col min="37" max="37" width="17.28515625" style="43" customWidth="1"/>
    <col min="38" max="38" width="18.5703125" style="43" customWidth="1"/>
    <col min="39" max="39" width="11.28515625" style="43" customWidth="1"/>
    <col min="40" max="40" width="14.5703125" style="43" customWidth="1"/>
    <col min="41" max="42" width="12" style="43" customWidth="1"/>
    <col min="43" max="43" width="12.140625" style="43" customWidth="1"/>
    <col min="44" max="44" width="12.28515625" style="43" customWidth="1"/>
    <col min="45" max="47" width="12" style="43" customWidth="1"/>
    <col min="48" max="48" width="17.28515625" style="43" customWidth="1"/>
    <col min="49" max="49" width="18.5703125" style="43" customWidth="1"/>
    <col min="50" max="50" width="11.28515625" style="43" customWidth="1"/>
    <col min="51" max="51" width="14.5703125" style="43" customWidth="1"/>
    <col min="52" max="53" width="12" style="43" customWidth="1"/>
    <col min="54" max="54" width="12.140625" style="43" customWidth="1"/>
    <col min="55" max="55" width="12.28515625" style="43" customWidth="1"/>
    <col min="56" max="58" width="12" style="43" customWidth="1"/>
    <col min="59" max="59" width="17.28515625" style="43" customWidth="1"/>
    <col min="60" max="60" width="18.5703125" style="43" customWidth="1"/>
    <col min="61" max="61" width="11.28515625" style="43" customWidth="1"/>
    <col min="62" max="62" width="14.5703125" style="43" customWidth="1"/>
    <col min="63" max="64" width="12" style="43" customWidth="1"/>
    <col min="65" max="65" width="12.140625" style="43" customWidth="1"/>
    <col min="66" max="66" width="12.28515625" style="43" customWidth="1"/>
    <col min="67" max="69" width="12" style="43" customWidth="1"/>
    <col min="70" max="70" width="17.28515625" style="43" customWidth="1"/>
    <col min="71" max="71" width="18.5703125" style="43" customWidth="1"/>
    <col min="72" max="72" width="11.28515625" style="43" customWidth="1"/>
    <col min="73" max="73" width="14.5703125" style="43" customWidth="1"/>
    <col min="74" max="75" width="12" style="43" customWidth="1"/>
    <col min="76" max="76" width="12.140625" style="43" customWidth="1"/>
    <col min="77" max="77" width="12.28515625" style="43" customWidth="1"/>
    <col min="78" max="80" width="12" style="43" customWidth="1"/>
    <col min="81" max="81" width="17.28515625" style="43" customWidth="1"/>
    <col min="82" max="82" width="18.5703125" style="43" customWidth="1"/>
    <col min="83" max="83" width="11.28515625" style="43" customWidth="1"/>
    <col min="84" max="84" width="14.5703125" style="43" customWidth="1"/>
    <col min="85" max="86" width="12" style="43" customWidth="1"/>
    <col min="87" max="87" width="12.140625" style="43" customWidth="1"/>
    <col min="88" max="88" width="12.28515625" style="43" customWidth="1"/>
    <col min="89" max="91" width="12" style="43" customWidth="1"/>
    <col min="92" max="92" width="17.28515625" style="43" customWidth="1"/>
    <col min="93" max="93" width="18.5703125" style="43" customWidth="1"/>
    <col min="94" max="94" width="11.28515625" style="43" customWidth="1"/>
    <col min="95" max="95" width="14.5703125" style="43" bestFit="1" customWidth="1"/>
    <col min="96" max="96" width="12" style="43" customWidth="1"/>
    <col min="97" max="97" width="12" style="43" bestFit="1" customWidth="1"/>
    <col min="98" max="98" width="12.140625" style="43" bestFit="1" customWidth="1"/>
    <col min="99" max="99" width="12.28515625" style="43" bestFit="1" customWidth="1"/>
    <col min="100" max="100" width="12" style="43" customWidth="1"/>
    <col min="101" max="101" width="12" style="43" bestFit="1" customWidth="1"/>
    <col min="102" max="102" width="12" style="43" customWidth="1"/>
    <col min="103" max="103" width="17.28515625" style="43" bestFit="1" customWidth="1"/>
    <col min="104" max="104" width="18.5703125" style="43" customWidth="1"/>
    <col min="105" max="105" width="11.28515625" style="43" customWidth="1"/>
    <col min="106" max="106" width="14.5703125" style="43" customWidth="1"/>
    <col min="107" max="108" width="12" style="43" customWidth="1"/>
    <col min="109" max="109" width="12.140625" style="43" customWidth="1"/>
    <col min="110" max="110" width="12.28515625" style="43" customWidth="1"/>
    <col min="111" max="113" width="12" style="43" customWidth="1"/>
    <col min="114" max="114" width="17.28515625" style="43" customWidth="1"/>
    <col min="115" max="115" width="18.5703125" style="43" customWidth="1"/>
    <col min="116" max="116" width="11.28515625" style="43" customWidth="1"/>
    <col min="117" max="117" width="14.5703125" style="43" customWidth="1"/>
    <col min="118" max="119" width="12" style="43" customWidth="1"/>
    <col min="120" max="120" width="12.140625" style="43" customWidth="1"/>
    <col min="121" max="121" width="12.28515625" style="43" customWidth="1"/>
    <col min="122" max="124" width="12" style="43" customWidth="1"/>
    <col min="125" max="125" width="17.28515625" style="43" customWidth="1"/>
    <col min="126" max="126" width="18.5703125" style="43" customWidth="1"/>
    <col min="127" max="127" width="11.28515625" style="43" customWidth="1"/>
    <col min="128" max="128" width="14.5703125" style="43" customWidth="1"/>
    <col min="129" max="130" width="12" style="43" customWidth="1"/>
    <col min="131" max="131" width="12.140625" style="43" customWidth="1"/>
    <col min="132" max="132" width="12.28515625" style="43" customWidth="1"/>
    <col min="133" max="135" width="12" style="43" customWidth="1"/>
    <col min="136" max="136" width="17.28515625" style="43" customWidth="1"/>
    <col min="137" max="137" width="18.5703125" style="43" customWidth="1"/>
    <col min="138" max="138" width="11.28515625" style="43" customWidth="1"/>
    <col min="139" max="139" width="14.5703125" style="43" customWidth="1"/>
    <col min="140" max="141" width="12" style="43" customWidth="1"/>
    <col min="142" max="142" width="12.140625" style="43" customWidth="1"/>
    <col min="143" max="143" width="12.28515625" style="43" customWidth="1"/>
    <col min="144" max="146" width="12" style="43" customWidth="1"/>
    <col min="147" max="147" width="17.28515625" style="43" customWidth="1"/>
    <col min="148" max="148" width="18.5703125" style="43" customWidth="1"/>
    <col min="149" max="149" width="11.28515625" style="43" customWidth="1"/>
    <col min="150" max="150" width="14.5703125" style="43" customWidth="1"/>
    <col min="151" max="152" width="12" style="43" customWidth="1"/>
    <col min="153" max="153" width="12.140625" style="43" customWidth="1"/>
    <col min="154" max="154" width="12.28515625" style="43" customWidth="1"/>
    <col min="155" max="157" width="12" style="43" customWidth="1"/>
    <col min="158" max="158" width="17.28515625" style="43" customWidth="1"/>
    <col min="159" max="159" width="18.5703125" style="43" customWidth="1"/>
    <col min="160" max="160" width="11.28515625" style="43" customWidth="1"/>
    <col min="161" max="161" width="14.5703125" style="43" customWidth="1"/>
    <col min="162" max="163" width="12" style="43" customWidth="1"/>
    <col min="164" max="164" width="12.140625" style="43" customWidth="1"/>
    <col min="165" max="165" width="12.28515625" style="43" customWidth="1"/>
    <col min="166" max="168" width="12" style="43" customWidth="1"/>
    <col min="169" max="169" width="17.28515625" style="43" customWidth="1"/>
    <col min="170" max="170" width="18.5703125" style="43" customWidth="1"/>
    <col min="171" max="171" width="11.28515625" style="43" customWidth="1"/>
    <col min="172" max="172" width="14.5703125" style="43" customWidth="1"/>
    <col min="173" max="174" width="12" style="43" customWidth="1"/>
    <col min="175" max="175" width="12.140625" style="43" customWidth="1"/>
    <col min="176" max="176" width="12.28515625" style="43" customWidth="1"/>
    <col min="177" max="179" width="12" style="43" customWidth="1"/>
    <col min="180" max="180" width="17.28515625" style="43" customWidth="1"/>
    <col min="181" max="181" width="18.5703125" style="43" customWidth="1"/>
    <col min="182" max="182" width="11.28515625" style="43" customWidth="1"/>
    <col min="183" max="183" width="14.5703125" style="43" customWidth="1"/>
    <col min="184" max="185" width="12" style="43" customWidth="1"/>
    <col min="186" max="186" width="12.140625" style="43" customWidth="1"/>
    <col min="187" max="187" width="12.28515625" style="43" customWidth="1"/>
    <col min="188" max="190" width="12" style="43" customWidth="1"/>
    <col min="191" max="191" width="17.28515625" style="43" customWidth="1"/>
    <col min="192" max="192" width="18.5703125" style="43" customWidth="1"/>
    <col min="193" max="193" width="11.28515625" style="43" customWidth="1"/>
    <col min="194" max="194" width="14.5703125" style="43" customWidth="1"/>
    <col min="195" max="196" width="12" style="43" customWidth="1"/>
    <col min="197" max="197" width="12.140625" style="43" customWidth="1"/>
    <col min="198" max="198" width="12.28515625" style="43" customWidth="1"/>
    <col min="199" max="201" width="12" style="43" customWidth="1"/>
    <col min="202" max="202" width="17.28515625" style="43" customWidth="1"/>
    <col min="203" max="203" width="18.5703125" style="43" customWidth="1"/>
    <col min="204" max="204" width="11.28515625" style="43" customWidth="1"/>
    <col min="205" max="205" width="14.5703125" style="43" customWidth="1"/>
    <col min="206" max="207" width="12" style="43" customWidth="1"/>
    <col min="208" max="208" width="12.140625" style="43" customWidth="1"/>
    <col min="209" max="209" width="12.28515625" style="43" customWidth="1"/>
    <col min="210" max="212" width="12" style="43" customWidth="1"/>
    <col min="213" max="213" width="17.28515625" style="43" customWidth="1"/>
    <col min="214" max="214" width="18.5703125" style="43" customWidth="1"/>
    <col min="215" max="215" width="11.28515625" style="43" customWidth="1"/>
    <col min="216" max="216" width="14.5703125" style="43" customWidth="1"/>
    <col min="217" max="218" width="12" style="43" customWidth="1"/>
    <col min="219" max="219" width="12.140625" style="43" customWidth="1"/>
    <col min="220" max="220" width="12.28515625" style="43" customWidth="1"/>
    <col min="221" max="223" width="12" style="43" customWidth="1"/>
    <col min="224" max="224" width="17.28515625" style="43" customWidth="1"/>
    <col min="225" max="225" width="18.5703125" style="43" customWidth="1"/>
    <col min="226" max="226" width="11.28515625" style="43" customWidth="1"/>
    <col min="227" max="227" width="14.5703125" style="43" customWidth="1"/>
    <col min="228" max="229" width="12" style="43" customWidth="1"/>
    <col min="230" max="230" width="12.140625" style="43" customWidth="1"/>
    <col min="231" max="231" width="12.28515625" style="43" customWidth="1"/>
    <col min="232" max="234" width="12" style="43" customWidth="1"/>
    <col min="235" max="235" width="17.28515625" style="43" customWidth="1"/>
    <col min="236" max="236" width="18.5703125" style="43" customWidth="1"/>
    <col min="237" max="237" width="11.28515625" style="43" customWidth="1"/>
    <col min="238" max="238" width="14.5703125" style="43" customWidth="1"/>
    <col min="239" max="240" width="12" style="43" customWidth="1"/>
    <col min="241" max="241" width="12.140625" style="43" customWidth="1"/>
    <col min="242" max="242" width="12.28515625" style="43" customWidth="1"/>
    <col min="243" max="245" width="12" style="43" customWidth="1"/>
    <col min="246" max="246" width="17.28515625" style="43" customWidth="1"/>
    <col min="247" max="247" width="18.5703125" style="43" customWidth="1"/>
    <col min="248" max="248" width="11.28515625" style="43" customWidth="1"/>
    <col min="249" max="249" width="14.5703125" style="43" customWidth="1"/>
    <col min="250" max="251" width="12" style="43" customWidth="1"/>
    <col min="252" max="252" width="12.140625" style="43" customWidth="1"/>
    <col min="253" max="253" width="12.28515625" style="43" customWidth="1"/>
    <col min="254" max="256" width="12" style="43" customWidth="1"/>
    <col min="257" max="257" width="17.28515625" style="43" customWidth="1"/>
    <col min="258" max="258" width="18.5703125" style="43" customWidth="1"/>
    <col min="259" max="259" width="11.28515625" style="43" customWidth="1"/>
    <col min="260" max="260" width="14.5703125" style="43" customWidth="1"/>
    <col min="261" max="262" width="12" style="43" customWidth="1"/>
    <col min="263" max="263" width="12.140625" style="43" customWidth="1"/>
    <col min="264" max="264" width="12.28515625" style="43" customWidth="1"/>
    <col min="265" max="265" width="12" style="43" customWidth="1"/>
    <col min="266" max="274" width="15" style="43" customWidth="1"/>
    <col min="275" max="289" width="16" style="43" customWidth="1"/>
    <col min="290" max="298" width="10.28515625" style="43" customWidth="1"/>
    <col min="299" max="313" width="11.28515625" style="43" customWidth="1"/>
    <col min="314" max="314" width="12.140625" style="43" customWidth="1"/>
    <col min="315" max="322" width="10.28515625" style="43" customWidth="1"/>
    <col min="323" max="337" width="11.28515625" style="43" customWidth="1"/>
    <col min="338" max="338" width="12.28515625" style="43" customWidth="1"/>
    <col min="339" max="346" width="10.28515625" style="43" customWidth="1"/>
    <col min="347" max="361" width="11.28515625" style="43" customWidth="1"/>
    <col min="362" max="370" width="10.28515625" style="43" customWidth="1"/>
    <col min="371" max="385" width="11.28515625" style="43" customWidth="1"/>
    <col min="386" max="394" width="21.7109375" style="43" customWidth="1"/>
    <col min="395" max="409" width="22.7109375" style="43" customWidth="1"/>
    <col min="410" max="410" width="12" style="43" customWidth="1"/>
    <col min="411" max="418" width="10.28515625" style="43" customWidth="1"/>
    <col min="419" max="433" width="11.28515625" style="43" customWidth="1"/>
    <col min="434" max="442" width="10.28515625" style="43" customWidth="1"/>
    <col min="443" max="457" width="11.28515625" style="43" customWidth="1"/>
    <col min="458" max="458" width="17.28515625" style="43" customWidth="1"/>
    <col min="459" max="466" width="10.28515625" style="43" customWidth="1"/>
    <col min="467" max="481" width="11.28515625" style="43" customWidth="1"/>
    <col min="482" max="482" width="18.5703125" style="43" customWidth="1"/>
    <col min="483" max="490" width="10.28515625" style="43" customWidth="1"/>
    <col min="491" max="506" width="11.28515625" style="43" customWidth="1"/>
    <col min="507" max="514" width="10.28515625" style="43" customWidth="1"/>
    <col min="515" max="529" width="11.28515625" style="43" customWidth="1"/>
    <col min="530" max="530" width="14.5703125" style="43" customWidth="1"/>
    <col min="531" max="538" width="10.28515625" style="43" customWidth="1"/>
    <col min="539" max="553" width="11.28515625" style="43" customWidth="1"/>
    <col min="554" max="562" width="10.28515625" style="43" customWidth="1"/>
    <col min="563" max="577" width="11.28515625" style="43" customWidth="1"/>
    <col min="578" max="586" width="10.28515625" style="43" customWidth="1"/>
    <col min="587" max="601" width="11.28515625" style="43" customWidth="1"/>
    <col min="602" max="602" width="12.140625" style="43" customWidth="1"/>
    <col min="603" max="610" width="10.28515625" style="43" customWidth="1"/>
    <col min="611" max="625" width="11.28515625" style="43" customWidth="1"/>
    <col min="626" max="626" width="12.28515625" style="43" customWidth="1"/>
    <col min="627" max="634" width="10.28515625" style="43" customWidth="1"/>
    <col min="635" max="649" width="11.28515625" style="43" customWidth="1"/>
    <col min="650" max="658" width="10.28515625" style="43" customWidth="1"/>
    <col min="659" max="673" width="11.28515625" style="43" customWidth="1"/>
    <col min="674" max="682" width="19.85546875" style="43" customWidth="1"/>
    <col min="683" max="697" width="20.85546875" style="43" customWidth="1"/>
    <col min="698" max="698" width="13.28515625" style="43" customWidth="1"/>
    <col min="699" max="706" width="10.28515625" style="43" customWidth="1"/>
    <col min="707" max="721" width="11.28515625" style="43" customWidth="1"/>
    <col min="722" max="730" width="10.28515625" style="43" customWidth="1"/>
    <col min="731" max="745" width="11.28515625" style="43" customWidth="1"/>
    <col min="746" max="746" width="17.28515625" style="43" customWidth="1"/>
    <col min="747" max="754" width="10.28515625" style="43" customWidth="1"/>
    <col min="755" max="769" width="11.28515625" style="43" customWidth="1"/>
    <col min="770" max="770" width="18.5703125" style="43" customWidth="1"/>
    <col min="771" max="778" width="10.28515625" style="43" customWidth="1"/>
    <col min="779" max="794" width="11.28515625" style="43" customWidth="1"/>
    <col min="795" max="802" width="10.28515625" style="43" customWidth="1"/>
    <col min="803" max="817" width="11.28515625" style="43" customWidth="1"/>
    <col min="818" max="818" width="14.5703125" style="43" customWidth="1"/>
    <col min="819" max="826" width="10.28515625" style="43" customWidth="1"/>
    <col min="827" max="841" width="11.28515625" style="43" customWidth="1"/>
    <col min="842" max="850" width="10.28515625" style="43" customWidth="1"/>
    <col min="851" max="865" width="11.28515625" style="43" customWidth="1"/>
    <col min="866" max="874" width="10.28515625" style="43" customWidth="1"/>
    <col min="875" max="889" width="11.28515625" style="43" customWidth="1"/>
    <col min="890" max="890" width="12.140625" style="43" customWidth="1"/>
    <col min="891" max="898" width="10.28515625" style="43" customWidth="1"/>
    <col min="899" max="913" width="11.28515625" style="43" customWidth="1"/>
    <col min="914" max="914" width="12.28515625" style="43" customWidth="1"/>
    <col min="915" max="922" width="10.28515625" style="43" customWidth="1"/>
    <col min="923" max="937" width="11.28515625" style="43" customWidth="1"/>
    <col min="938" max="946" width="10.28515625" style="43" customWidth="1"/>
    <col min="947" max="961" width="11.28515625" style="43" customWidth="1"/>
    <col min="962" max="970" width="21.28515625" style="43" customWidth="1"/>
    <col min="971" max="985" width="22.28515625" style="43" customWidth="1"/>
    <col min="986" max="986" width="21.140625" style="43" customWidth="1"/>
    <col min="987" max="994" width="10.28515625" style="43" customWidth="1"/>
    <col min="995" max="1009" width="11.28515625" style="43" customWidth="1"/>
    <col min="1010" max="1018" width="10.28515625" style="43" customWidth="1"/>
    <col min="1019" max="1033" width="11.28515625" style="43" customWidth="1"/>
    <col min="1034" max="1034" width="17.28515625" style="43" customWidth="1"/>
    <col min="1035" max="1042" width="10.28515625" style="43" customWidth="1"/>
    <col min="1043" max="1057" width="11.28515625" style="43" customWidth="1"/>
    <col min="1058" max="1058" width="18.5703125" style="43" customWidth="1"/>
    <col min="1059" max="1066" width="10.28515625" style="43" customWidth="1"/>
    <col min="1067" max="1082" width="11.28515625" style="43" customWidth="1"/>
    <col min="1083" max="1090" width="10.28515625" style="43" customWidth="1"/>
    <col min="1091" max="1105" width="11.28515625" style="43" customWidth="1"/>
    <col min="1106" max="1106" width="14.5703125" style="43" customWidth="1"/>
    <col min="1107" max="1114" width="10.28515625" style="43" customWidth="1"/>
    <col min="1115" max="1129" width="11.28515625" style="43" customWidth="1"/>
    <col min="1130" max="1138" width="10.28515625" style="43" customWidth="1"/>
    <col min="1139" max="1153" width="11.28515625" style="43" customWidth="1"/>
    <col min="1154" max="1162" width="10.28515625" style="43" customWidth="1"/>
    <col min="1163" max="1177" width="11.28515625" style="43" customWidth="1"/>
    <col min="1178" max="1178" width="12.140625" style="43" customWidth="1"/>
    <col min="1179" max="1186" width="10.28515625" style="43" customWidth="1"/>
    <col min="1187" max="1201" width="11.28515625" style="43" customWidth="1"/>
    <col min="1202" max="1202" width="12.28515625" style="43" customWidth="1"/>
    <col min="1203" max="1210" width="10.28515625" style="43" customWidth="1"/>
    <col min="1211" max="1225" width="11.28515625" style="43" customWidth="1"/>
    <col min="1226" max="1234" width="10.28515625" style="43" customWidth="1"/>
    <col min="1235" max="1249" width="11.28515625" style="43" customWidth="1"/>
    <col min="1250" max="1252" width="29" style="43" customWidth="1"/>
    <col min="1253" max="1255" width="29" style="43" bestFit="1" customWidth="1"/>
    <col min="1256" max="1258" width="29" style="43" customWidth="1"/>
    <col min="1259" max="1273" width="30.140625" style="43" customWidth="1"/>
    <col min="1274" max="1274" width="22.140625" style="43" customWidth="1"/>
    <col min="1275" max="1282" width="10.28515625" style="43" customWidth="1"/>
    <col min="1283" max="1297" width="11.28515625" style="43" customWidth="1"/>
    <col min="1298" max="1306" width="10.28515625" style="43" customWidth="1"/>
    <col min="1307" max="1321" width="11.28515625" style="43" customWidth="1"/>
    <col min="1322" max="1322" width="17.28515625" style="43" customWidth="1"/>
    <col min="1323" max="1330" width="10.28515625" style="43" customWidth="1"/>
    <col min="1331" max="1345" width="11.28515625" style="43" customWidth="1"/>
    <col min="1346" max="1346" width="18.5703125" style="43" customWidth="1"/>
    <col min="1347" max="1354" width="10.28515625" style="43" customWidth="1"/>
    <col min="1355" max="1370" width="11.28515625" style="43" customWidth="1"/>
    <col min="1371" max="1378" width="10.28515625" style="43" customWidth="1"/>
    <col min="1379" max="1393" width="11.28515625" style="43" customWidth="1"/>
    <col min="1394" max="1394" width="14.5703125" style="43" customWidth="1"/>
    <col min="1395" max="1402" width="10.28515625" style="43" customWidth="1"/>
    <col min="1403" max="1417" width="11.28515625" style="43" customWidth="1"/>
    <col min="1418" max="1426" width="10.28515625" style="43" customWidth="1"/>
    <col min="1427" max="1440" width="11.28515625" style="43" customWidth="1"/>
    <col min="1441" max="1441" width="11.28515625" style="43" bestFit="1" customWidth="1"/>
    <col min="1442" max="1450" width="10.28515625" style="43" customWidth="1"/>
    <col min="1451" max="1465" width="11.28515625" style="43" customWidth="1"/>
    <col min="1466" max="1466" width="12.140625" style="43" customWidth="1"/>
    <col min="1467" max="1474" width="10.28515625" style="43" customWidth="1"/>
    <col min="1475" max="1489" width="11.28515625" style="43" customWidth="1"/>
    <col min="1490" max="1490" width="12.28515625" style="43" customWidth="1"/>
    <col min="1491" max="1498" width="10.28515625" style="43" customWidth="1"/>
    <col min="1499" max="1513" width="11.28515625" style="43" customWidth="1"/>
    <col min="1514" max="1522" width="10.28515625" style="43" customWidth="1"/>
    <col min="1523" max="1537" width="11.28515625" style="43" customWidth="1"/>
    <col min="1538" max="1546" width="30.140625" style="43" customWidth="1"/>
    <col min="1547" max="1554" width="31.140625" style="43" customWidth="1"/>
    <col min="1555" max="1555" width="31.140625" style="43" bestFit="1" customWidth="1"/>
    <col min="1556" max="1561" width="31.140625" style="43" customWidth="1"/>
    <col min="1562" max="1562" width="10.5703125" style="43" customWidth="1"/>
    <col min="1563" max="1570" width="10.28515625" style="43" customWidth="1"/>
    <col min="1571" max="1585" width="11.28515625" style="43" customWidth="1"/>
    <col min="1586" max="1594" width="10.28515625" style="43" customWidth="1"/>
    <col min="1595" max="1609" width="11.28515625" style="43" customWidth="1"/>
    <col min="1610" max="1610" width="17.28515625" style="43" customWidth="1"/>
    <col min="1611" max="1618" width="10.28515625" style="43" customWidth="1"/>
    <col min="1619" max="1633" width="11.28515625" style="43" customWidth="1"/>
    <col min="1634" max="1634" width="18.5703125" style="43" customWidth="1"/>
    <col min="1635" max="1642" width="10.28515625" style="43" customWidth="1"/>
    <col min="1643" max="1658" width="11.28515625" style="43" customWidth="1"/>
    <col min="1659" max="1666" width="10.28515625" style="43" customWidth="1"/>
    <col min="1667" max="1670" width="11.28515625" style="43" customWidth="1"/>
    <col min="1671" max="1673" width="11.28515625" style="43" bestFit="1" customWidth="1"/>
    <col min="1674" max="1681" width="11.28515625" style="43" customWidth="1"/>
    <col min="1682" max="1682" width="14.5703125" style="43" customWidth="1"/>
    <col min="1683" max="1690" width="10.28515625" style="43" customWidth="1"/>
    <col min="1691" max="1705" width="11.28515625" style="43" customWidth="1"/>
    <col min="1706" max="1714" width="10.28515625" style="43" customWidth="1"/>
    <col min="1715" max="1729" width="11.28515625" style="43" customWidth="1"/>
    <col min="1730" max="1738" width="10.28515625" style="43" customWidth="1"/>
    <col min="1739" max="1753" width="11.28515625" style="43" customWidth="1"/>
    <col min="1754" max="1754" width="12.140625" style="43" customWidth="1"/>
    <col min="1755" max="1762" width="10.28515625" style="43" customWidth="1"/>
    <col min="1763" max="1777" width="11.28515625" style="43" customWidth="1"/>
    <col min="1778" max="1778" width="12.28515625" style="43" customWidth="1"/>
    <col min="1779" max="1786" width="10.28515625" style="43" customWidth="1"/>
    <col min="1787" max="1788" width="11.28515625" style="43" customWidth="1"/>
    <col min="1789" max="1790" width="11.28515625" style="43" bestFit="1" customWidth="1"/>
    <col min="1791" max="1801" width="11.28515625" style="43" customWidth="1"/>
    <col min="1802" max="1810" width="10.28515625" style="43" customWidth="1"/>
    <col min="1811" max="1825" width="11.28515625" style="43" customWidth="1"/>
    <col min="1826" max="1834" width="18.42578125" style="43" customWidth="1"/>
    <col min="1835" max="1837" width="19.42578125" style="43" customWidth="1"/>
    <col min="1838" max="1841" width="19.42578125" style="43" bestFit="1" customWidth="1"/>
    <col min="1842" max="1849" width="19.42578125" style="43" customWidth="1"/>
    <col min="1850" max="1850" width="12.28515625" style="43" customWidth="1"/>
    <col min="1851" max="1858" width="10.28515625" style="43" customWidth="1"/>
    <col min="1859" max="1873" width="11.28515625" style="43" customWidth="1"/>
    <col min="1874" max="1882" width="10.28515625" style="43" customWidth="1"/>
    <col min="1883" max="1887" width="11.28515625" style="43" bestFit="1" customWidth="1"/>
    <col min="1888" max="1897" width="11.28515625" style="43" customWidth="1"/>
    <col min="1898" max="1898" width="17.28515625" style="43" customWidth="1"/>
    <col min="1899" max="1906" width="10.28515625" style="43" customWidth="1"/>
    <col min="1907" max="1921" width="11.28515625" style="43" customWidth="1"/>
    <col min="1922" max="1922" width="18.5703125" style="43" customWidth="1"/>
    <col min="1923" max="1930" width="10.28515625" style="43" customWidth="1"/>
    <col min="1931" max="1946" width="11.28515625" style="43" customWidth="1"/>
    <col min="1947" max="1954" width="10.28515625" style="43" customWidth="1"/>
    <col min="1955" max="1962" width="11.28515625" style="43" customWidth="1"/>
    <col min="1963" max="1963" width="11.28515625" style="43" bestFit="1" customWidth="1"/>
    <col min="1964" max="1968" width="11.28515625" style="43" customWidth="1"/>
    <col min="1969" max="1969" width="11.28515625" style="43" bestFit="1" customWidth="1"/>
    <col min="1970" max="1970" width="14.5703125" style="43" bestFit="1" customWidth="1"/>
    <col min="1971" max="1978" width="10.28515625" style="43" customWidth="1"/>
    <col min="1979" max="1981" width="11.28515625" style="43" customWidth="1"/>
    <col min="1982" max="1984" width="11.28515625" style="43" bestFit="1" customWidth="1"/>
    <col min="1985" max="1990" width="11.28515625" style="43" customWidth="1"/>
    <col min="1991" max="1993" width="11.28515625" style="43" bestFit="1" customWidth="1"/>
    <col min="1994" max="2002" width="10.28515625" style="43" customWidth="1"/>
    <col min="2003" max="2017" width="11.28515625" style="43" customWidth="1"/>
    <col min="2018" max="2026" width="10.28515625" style="43" customWidth="1"/>
    <col min="2027" max="2041" width="11.28515625" style="43" customWidth="1"/>
    <col min="2042" max="2042" width="12.140625" style="43" customWidth="1"/>
    <col min="2043" max="2050" width="10.28515625" style="43" customWidth="1"/>
    <col min="2051" max="2057" width="11.28515625" style="43" customWidth="1"/>
    <col min="2058" max="2059" width="11.28515625" style="43" bestFit="1" customWidth="1"/>
    <col min="2060" max="2060" width="11.28515625" style="43" customWidth="1"/>
    <col min="2061" max="2065" width="11.28515625" style="43" bestFit="1" customWidth="1"/>
    <col min="2066" max="2066" width="12.28515625" style="43" bestFit="1" customWidth="1"/>
    <col min="2067" max="2074" width="10.28515625" style="43" customWidth="1"/>
    <col min="2075" max="2080" width="11.28515625" style="43" customWidth="1"/>
    <col min="2081" max="2089" width="11.28515625" style="43" bestFit="1" customWidth="1"/>
    <col min="2090" max="2098" width="10.28515625" style="43" customWidth="1"/>
    <col min="2099" max="2113" width="11.28515625" style="43" customWidth="1"/>
    <col min="2114" max="2122" width="20.140625" style="43" customWidth="1"/>
    <col min="2123" max="2137" width="21.140625" style="43" customWidth="1"/>
    <col min="2138" max="2138" width="15.85546875" style="43" customWidth="1"/>
    <col min="2139" max="2143" width="10.28515625" style="43" customWidth="1"/>
    <col min="2144" max="2144" width="10.28515625" style="43" bestFit="1" customWidth="1"/>
    <col min="2145" max="2146" width="10.28515625" style="43" customWidth="1"/>
    <col min="2147" max="2149" width="11.28515625" style="43" customWidth="1"/>
    <col min="2150" max="2157" width="11.28515625" style="43" bestFit="1" customWidth="1"/>
    <col min="2158" max="2158" width="11.28515625" style="43" customWidth="1"/>
    <col min="2159" max="2161" width="11.28515625" style="43" bestFit="1" customWidth="1"/>
    <col min="2162" max="2164" width="10.28515625" style="43" customWidth="1"/>
    <col min="2165" max="2166" width="10.28515625" style="43" bestFit="1" customWidth="1"/>
    <col min="2167" max="2170" width="10.28515625" style="43" customWidth="1"/>
    <col min="2171" max="2172" width="11.28515625" style="43" customWidth="1"/>
    <col min="2173" max="2185" width="11.28515625" style="43" bestFit="1" customWidth="1"/>
    <col min="2186" max="2186" width="17.28515625" style="43" bestFit="1" customWidth="1"/>
    <col min="2187" max="2188" width="10.28515625" style="43" bestFit="1" customWidth="1"/>
    <col min="2189" max="2194" width="10.28515625" style="43" customWidth="1"/>
    <col min="2195" max="2195" width="11.28515625" style="43" customWidth="1"/>
    <col min="2196" max="2201" width="11.28515625" style="43" bestFit="1" customWidth="1"/>
    <col min="2202" max="2209" width="11.28515625" style="43" customWidth="1"/>
    <col min="2210" max="2210" width="18.5703125" style="43" customWidth="1"/>
    <col min="2211" max="2218" width="10.28515625" style="43" customWidth="1"/>
    <col min="2219" max="2234" width="11.28515625" style="43" customWidth="1"/>
    <col min="2235" max="2242" width="10.28515625" style="43" customWidth="1"/>
    <col min="2243" max="2245" width="11.28515625" style="43" customWidth="1"/>
    <col min="2246" max="2255" width="11.28515625" style="43" bestFit="1" customWidth="1"/>
    <col min="2256" max="2256" width="11.28515625" style="43" customWidth="1"/>
    <col min="2257" max="2257" width="11.28515625" style="43" bestFit="1" customWidth="1"/>
    <col min="2258" max="2258" width="14.5703125" style="43" bestFit="1" customWidth="1"/>
    <col min="2259" max="2264" width="10.28515625" style="43" bestFit="1" customWidth="1"/>
    <col min="2265" max="2266" width="10.28515625" style="43" customWidth="1"/>
    <col min="2267" max="2281" width="11.28515625" style="43" bestFit="1" customWidth="1"/>
    <col min="2282" max="2287" width="10.28515625" style="43" bestFit="1" customWidth="1"/>
    <col min="2288" max="2290" width="10.28515625" style="43" customWidth="1"/>
    <col min="2291" max="2301" width="11.28515625" style="43" bestFit="1" customWidth="1"/>
    <col min="2302" max="2305" width="11.28515625" style="43" customWidth="1"/>
    <col min="2306" max="2314" width="10.28515625" style="43" customWidth="1"/>
    <col min="2315" max="2329" width="11.28515625" style="43" customWidth="1"/>
    <col min="2330" max="2330" width="12.140625" style="43" customWidth="1"/>
    <col min="2331" max="2338" width="10.28515625" style="43" customWidth="1"/>
    <col min="2339" max="2347" width="11.28515625" style="43" customWidth="1"/>
    <col min="2348" max="2353" width="11.28515625" style="43" bestFit="1" customWidth="1"/>
    <col min="2354" max="2354" width="12.28515625" style="43" bestFit="1" customWidth="1"/>
    <col min="2355" max="2362" width="10.28515625" style="43" bestFit="1" customWidth="1"/>
    <col min="2363" max="2377" width="11.28515625" style="43" bestFit="1" customWidth="1"/>
    <col min="2378" max="2386" width="10.28515625" style="43" bestFit="1" customWidth="1"/>
    <col min="2387" max="2401" width="11.28515625" style="43" bestFit="1" customWidth="1"/>
    <col min="2402" max="2410" width="23.7109375" style="43" bestFit="1" customWidth="1"/>
    <col min="2411" max="2425" width="24.7109375" style="43" bestFit="1" customWidth="1"/>
    <col min="2426" max="2434" width="15" style="43" bestFit="1" customWidth="1"/>
    <col min="2435" max="2449" width="16" style="43" bestFit="1" customWidth="1"/>
    <col min="2450" max="16384" width="8.85546875" style="43"/>
  </cols>
  <sheetData>
    <row r="3" spans="1:18" x14ac:dyDescent="0.25">
      <c r="A3"/>
      <c r="B3"/>
      <c r="C3"/>
      <c r="D3" s="123" t="s">
        <v>397</v>
      </c>
      <c r="E3"/>
      <c r="F3"/>
      <c r="G3"/>
      <c r="H3"/>
      <c r="I3"/>
      <c r="J3"/>
      <c r="K3"/>
      <c r="L3"/>
      <c r="M3"/>
      <c r="N3"/>
      <c r="O3"/>
      <c r="P3"/>
      <c r="Q3"/>
      <c r="R3"/>
    </row>
    <row r="4" spans="1:18" x14ac:dyDescent="0.25">
      <c r="A4" s="123" t="s">
        <v>548</v>
      </c>
      <c r="B4" s="123" t="s">
        <v>2</v>
      </c>
      <c r="C4" s="123" t="s">
        <v>573</v>
      </c>
      <c r="D4" t="s">
        <v>619</v>
      </c>
      <c r="E4" t="s">
        <v>620</v>
      </c>
      <c r="F4" t="s">
        <v>12</v>
      </c>
      <c r="G4" t="s">
        <v>612</v>
      </c>
      <c r="H4" t="s">
        <v>611</v>
      </c>
      <c r="I4" t="s">
        <v>618</v>
      </c>
      <c r="J4" t="s">
        <v>123</v>
      </c>
      <c r="K4" t="s">
        <v>10</v>
      </c>
      <c r="L4" t="s">
        <v>8</v>
      </c>
      <c r="M4" t="s">
        <v>615</v>
      </c>
      <c r="N4" t="s">
        <v>25</v>
      </c>
      <c r="O4"/>
      <c r="P4"/>
      <c r="Q4"/>
      <c r="R4"/>
    </row>
    <row r="5" spans="1:18" x14ac:dyDescent="0.25">
      <c r="A5" t="s">
        <v>44</v>
      </c>
      <c r="B5" t="s">
        <v>18</v>
      </c>
      <c r="C5" t="s">
        <v>574</v>
      </c>
      <c r="D5" s="18">
        <v>34098</v>
      </c>
      <c r="E5" s="18">
        <v>0</v>
      </c>
      <c r="F5" s="18">
        <v>1491</v>
      </c>
      <c r="G5" s="18">
        <v>768</v>
      </c>
      <c r="H5" s="18">
        <v>381</v>
      </c>
      <c r="I5" s="18">
        <v>0</v>
      </c>
      <c r="J5" s="18">
        <v>0</v>
      </c>
      <c r="K5" s="18">
        <v>0</v>
      </c>
      <c r="L5" s="18">
        <v>51</v>
      </c>
      <c r="M5" s="18">
        <v>0</v>
      </c>
      <c r="N5" s="18">
        <v>0</v>
      </c>
      <c r="O5"/>
      <c r="P5"/>
      <c r="Q5"/>
      <c r="R5"/>
    </row>
    <row r="6" spans="1:18" x14ac:dyDescent="0.25">
      <c r="A6"/>
      <c r="B6"/>
      <c r="C6" t="s">
        <v>575</v>
      </c>
      <c r="D6" s="18">
        <v>29781</v>
      </c>
      <c r="E6" s="18">
        <v>1419</v>
      </c>
      <c r="F6" s="18">
        <v>1425</v>
      </c>
      <c r="G6" s="18">
        <v>669</v>
      </c>
      <c r="H6" s="18">
        <v>426</v>
      </c>
      <c r="I6" s="18">
        <v>2118</v>
      </c>
      <c r="J6" s="18">
        <v>636</v>
      </c>
      <c r="K6" s="18">
        <v>21</v>
      </c>
      <c r="L6" s="18">
        <v>258</v>
      </c>
      <c r="M6" s="18">
        <v>27</v>
      </c>
      <c r="N6" s="18">
        <v>0</v>
      </c>
      <c r="O6"/>
      <c r="P6"/>
      <c r="Q6"/>
      <c r="R6"/>
    </row>
    <row r="7" spans="1:18" x14ac:dyDescent="0.25">
      <c r="A7"/>
      <c r="B7"/>
      <c r="C7" t="s">
        <v>576</v>
      </c>
      <c r="D7" s="18">
        <v>27213</v>
      </c>
      <c r="E7" s="18">
        <v>1431</v>
      </c>
      <c r="F7" s="18">
        <v>1431</v>
      </c>
      <c r="G7" s="18">
        <v>648</v>
      </c>
      <c r="H7" s="18">
        <v>525</v>
      </c>
      <c r="I7" s="18">
        <v>3882</v>
      </c>
      <c r="J7" s="18">
        <v>1191</v>
      </c>
      <c r="K7" s="18">
        <v>33</v>
      </c>
      <c r="L7" s="18">
        <v>384</v>
      </c>
      <c r="M7" s="18">
        <v>39</v>
      </c>
      <c r="N7" s="18">
        <v>6</v>
      </c>
      <c r="O7"/>
      <c r="P7"/>
      <c r="Q7"/>
      <c r="R7"/>
    </row>
    <row r="8" spans="1:18" x14ac:dyDescent="0.25">
      <c r="A8"/>
      <c r="B8"/>
      <c r="C8" t="s">
        <v>577</v>
      </c>
      <c r="D8" s="18">
        <v>25545</v>
      </c>
      <c r="E8" s="18">
        <v>1398</v>
      </c>
      <c r="F8" s="18">
        <v>1455</v>
      </c>
      <c r="G8" s="18">
        <v>630</v>
      </c>
      <c r="H8" s="18">
        <v>603</v>
      </c>
      <c r="I8" s="18">
        <v>5043</v>
      </c>
      <c r="J8" s="18">
        <v>1539</v>
      </c>
      <c r="K8" s="18">
        <v>48</v>
      </c>
      <c r="L8" s="18">
        <v>477</v>
      </c>
      <c r="M8" s="18">
        <v>39</v>
      </c>
      <c r="N8" s="18">
        <v>12</v>
      </c>
      <c r="O8"/>
      <c r="P8"/>
      <c r="Q8"/>
      <c r="R8"/>
    </row>
    <row r="9" spans="1:18" x14ac:dyDescent="0.25">
      <c r="A9"/>
      <c r="B9"/>
      <c r="C9" t="s">
        <v>578</v>
      </c>
      <c r="D9" s="18">
        <v>24207</v>
      </c>
      <c r="E9" s="18">
        <v>1338</v>
      </c>
      <c r="F9" s="18">
        <v>1449</v>
      </c>
      <c r="G9" s="18">
        <v>624</v>
      </c>
      <c r="H9" s="18">
        <v>717</v>
      </c>
      <c r="I9" s="18">
        <v>5826</v>
      </c>
      <c r="J9" s="18">
        <v>1827</v>
      </c>
      <c r="K9" s="18">
        <v>66</v>
      </c>
      <c r="L9" s="18">
        <v>642</v>
      </c>
      <c r="M9" s="18">
        <v>69</v>
      </c>
      <c r="N9" s="18">
        <v>21</v>
      </c>
      <c r="O9"/>
      <c r="P9"/>
      <c r="Q9"/>
      <c r="R9"/>
    </row>
    <row r="10" spans="1:18" x14ac:dyDescent="0.25">
      <c r="A10"/>
      <c r="B10"/>
      <c r="C10" t="s">
        <v>579</v>
      </c>
      <c r="D10" s="18">
        <v>22800</v>
      </c>
      <c r="E10" s="18">
        <v>1257</v>
      </c>
      <c r="F10" s="18">
        <v>1434</v>
      </c>
      <c r="G10" s="18">
        <v>621</v>
      </c>
      <c r="H10" s="18">
        <v>801</v>
      </c>
      <c r="I10" s="18">
        <v>6903</v>
      </c>
      <c r="J10" s="18">
        <v>2046</v>
      </c>
      <c r="K10" s="18">
        <v>75</v>
      </c>
      <c r="L10" s="18">
        <v>744</v>
      </c>
      <c r="M10" s="18">
        <v>84</v>
      </c>
      <c r="N10" s="18">
        <v>21</v>
      </c>
      <c r="O10"/>
      <c r="P10"/>
      <c r="Q10"/>
      <c r="R10"/>
    </row>
    <row r="11" spans="1:18" x14ac:dyDescent="0.25">
      <c r="A11"/>
      <c r="B11"/>
      <c r="C11" t="s">
        <v>580</v>
      </c>
      <c r="D11" s="18">
        <v>21702</v>
      </c>
      <c r="E11" s="18">
        <v>1137</v>
      </c>
      <c r="F11" s="18">
        <v>1467</v>
      </c>
      <c r="G11" s="18">
        <v>600</v>
      </c>
      <c r="H11" s="18">
        <v>864</v>
      </c>
      <c r="I11" s="18">
        <v>7749</v>
      </c>
      <c r="J11" s="18">
        <v>2199</v>
      </c>
      <c r="K11" s="18">
        <v>84</v>
      </c>
      <c r="L11" s="18">
        <v>870</v>
      </c>
      <c r="M11" s="18">
        <v>84</v>
      </c>
      <c r="N11" s="18">
        <v>30</v>
      </c>
      <c r="O11"/>
      <c r="P11"/>
      <c r="Q11"/>
      <c r="R11"/>
    </row>
    <row r="12" spans="1:18" x14ac:dyDescent="0.25">
      <c r="A12"/>
      <c r="B12"/>
      <c r="C12" t="s">
        <v>581</v>
      </c>
      <c r="D12" s="18">
        <v>20757</v>
      </c>
      <c r="E12" s="18">
        <v>1158</v>
      </c>
      <c r="F12" s="18">
        <v>1485</v>
      </c>
      <c r="G12" s="18">
        <v>582</v>
      </c>
      <c r="H12" s="18">
        <v>918</v>
      </c>
      <c r="I12" s="18">
        <v>8307</v>
      </c>
      <c r="J12" s="18">
        <v>2340</v>
      </c>
      <c r="K12" s="18">
        <v>117</v>
      </c>
      <c r="L12" s="18">
        <v>975</v>
      </c>
      <c r="M12" s="18">
        <v>117</v>
      </c>
      <c r="N12" s="18">
        <v>30</v>
      </c>
      <c r="O12"/>
      <c r="P12"/>
      <c r="Q12"/>
      <c r="R12"/>
    </row>
    <row r="13" spans="1:18" x14ac:dyDescent="0.25">
      <c r="A13"/>
      <c r="B13"/>
      <c r="C13" t="s">
        <v>582</v>
      </c>
      <c r="D13" s="18">
        <v>20169</v>
      </c>
      <c r="E13" s="18">
        <v>1107</v>
      </c>
      <c r="F13" s="18">
        <v>1494</v>
      </c>
      <c r="G13" s="18">
        <v>609</v>
      </c>
      <c r="H13" s="18">
        <v>1014</v>
      </c>
      <c r="I13" s="18">
        <v>8610</v>
      </c>
      <c r="J13" s="18">
        <v>2433</v>
      </c>
      <c r="K13" s="18">
        <v>129</v>
      </c>
      <c r="L13" s="18">
        <v>1059</v>
      </c>
      <c r="M13" s="18">
        <v>132</v>
      </c>
      <c r="N13" s="18">
        <v>33</v>
      </c>
      <c r="O13"/>
      <c r="P13"/>
      <c r="Q13"/>
      <c r="R13"/>
    </row>
    <row r="14" spans="1:18" x14ac:dyDescent="0.25">
      <c r="A14"/>
      <c r="B14"/>
      <c r="C14" t="s">
        <v>583</v>
      </c>
      <c r="D14" s="18">
        <v>19728</v>
      </c>
      <c r="E14" s="18">
        <v>1095</v>
      </c>
      <c r="F14" s="18">
        <v>1500</v>
      </c>
      <c r="G14" s="18">
        <v>609</v>
      </c>
      <c r="H14" s="18">
        <v>1101</v>
      </c>
      <c r="I14" s="18">
        <v>8802</v>
      </c>
      <c r="J14" s="18">
        <v>2496</v>
      </c>
      <c r="K14" s="18">
        <v>135</v>
      </c>
      <c r="L14" s="18">
        <v>1146</v>
      </c>
      <c r="M14" s="18">
        <v>132</v>
      </c>
      <c r="N14" s="18">
        <v>39</v>
      </c>
      <c r="O14"/>
      <c r="P14"/>
      <c r="Q14"/>
      <c r="R14"/>
    </row>
    <row r="15" spans="1:18" x14ac:dyDescent="0.25">
      <c r="A15"/>
      <c r="B15"/>
      <c r="C15" t="s">
        <v>584</v>
      </c>
      <c r="D15" s="18">
        <v>19437</v>
      </c>
      <c r="E15" s="18">
        <v>1080</v>
      </c>
      <c r="F15" s="18">
        <v>1497</v>
      </c>
      <c r="G15" s="18">
        <v>630</v>
      </c>
      <c r="H15" s="18">
        <v>1152</v>
      </c>
      <c r="I15" s="18">
        <v>8778</v>
      </c>
      <c r="J15" s="18">
        <v>2628</v>
      </c>
      <c r="K15" s="18">
        <v>138</v>
      </c>
      <c r="L15" s="18">
        <v>1239</v>
      </c>
      <c r="M15" s="18">
        <v>165</v>
      </c>
      <c r="N15" s="18">
        <v>45</v>
      </c>
      <c r="O15"/>
      <c r="P15"/>
      <c r="Q15"/>
      <c r="R15"/>
    </row>
    <row r="16" spans="1:18" x14ac:dyDescent="0.25">
      <c r="A16"/>
      <c r="B16"/>
      <c r="C16" t="s">
        <v>585</v>
      </c>
      <c r="D16" s="18">
        <v>19821</v>
      </c>
      <c r="E16" s="18">
        <v>1038</v>
      </c>
      <c r="F16" s="18">
        <v>1488</v>
      </c>
      <c r="G16" s="18">
        <v>654</v>
      </c>
      <c r="H16" s="18">
        <v>1218</v>
      </c>
      <c r="I16" s="18">
        <v>8415</v>
      </c>
      <c r="J16" s="18">
        <v>2502</v>
      </c>
      <c r="K16" s="18">
        <v>141</v>
      </c>
      <c r="L16" s="18">
        <v>1296</v>
      </c>
      <c r="M16" s="18">
        <v>165</v>
      </c>
      <c r="N16" s="18">
        <v>45</v>
      </c>
      <c r="O16"/>
      <c r="P16"/>
      <c r="Q16"/>
      <c r="R16"/>
    </row>
    <row r="17" spans="1:18" x14ac:dyDescent="0.25">
      <c r="A17"/>
      <c r="B17"/>
      <c r="C17" t="s">
        <v>586</v>
      </c>
      <c r="D17" s="18">
        <v>20802</v>
      </c>
      <c r="E17" s="18">
        <v>957</v>
      </c>
      <c r="F17" s="18">
        <v>1518</v>
      </c>
      <c r="G17" s="18">
        <v>672</v>
      </c>
      <c r="H17" s="18">
        <v>1257</v>
      </c>
      <c r="I17" s="18">
        <v>7311</v>
      </c>
      <c r="J17" s="18">
        <v>2511</v>
      </c>
      <c r="K17" s="18">
        <v>135</v>
      </c>
      <c r="L17" s="18">
        <v>1377</v>
      </c>
      <c r="M17" s="18">
        <v>192</v>
      </c>
      <c r="N17" s="18">
        <v>48</v>
      </c>
      <c r="O17"/>
      <c r="P17"/>
      <c r="Q17"/>
      <c r="R17"/>
    </row>
    <row r="18" spans="1:18" x14ac:dyDescent="0.25">
      <c r="A18"/>
      <c r="B18"/>
      <c r="C18" t="s">
        <v>587</v>
      </c>
      <c r="D18" s="18">
        <v>20769</v>
      </c>
      <c r="E18" s="18">
        <v>1002</v>
      </c>
      <c r="F18" s="18">
        <v>1506</v>
      </c>
      <c r="G18" s="18">
        <v>663</v>
      </c>
      <c r="H18" s="18">
        <v>1251</v>
      </c>
      <c r="I18" s="18">
        <v>7149</v>
      </c>
      <c r="J18" s="18">
        <v>2631</v>
      </c>
      <c r="K18" s="18">
        <v>141</v>
      </c>
      <c r="L18" s="18">
        <v>1410</v>
      </c>
      <c r="M18" s="18">
        <v>204</v>
      </c>
      <c r="N18" s="18">
        <v>60</v>
      </c>
      <c r="O18"/>
      <c r="P18"/>
      <c r="Q18"/>
      <c r="R18"/>
    </row>
    <row r="19" spans="1:18" x14ac:dyDescent="0.25">
      <c r="A19"/>
      <c r="B19"/>
      <c r="C19" t="s">
        <v>588</v>
      </c>
      <c r="D19" s="18">
        <v>20562</v>
      </c>
      <c r="E19" s="18">
        <v>951</v>
      </c>
      <c r="F19" s="18">
        <v>1521</v>
      </c>
      <c r="G19" s="18">
        <v>657</v>
      </c>
      <c r="H19" s="18">
        <v>1275</v>
      </c>
      <c r="I19" s="18">
        <v>7146</v>
      </c>
      <c r="J19" s="18">
        <v>2766</v>
      </c>
      <c r="K19" s="18">
        <v>147</v>
      </c>
      <c r="L19" s="18">
        <v>1491</v>
      </c>
      <c r="M19" s="18">
        <v>207</v>
      </c>
      <c r="N19" s="18">
        <v>66</v>
      </c>
      <c r="O19"/>
      <c r="P19"/>
      <c r="Q19"/>
      <c r="R19"/>
    </row>
    <row r="20" spans="1:18" x14ac:dyDescent="0.25">
      <c r="A20"/>
      <c r="B20"/>
      <c r="C20" t="s">
        <v>589</v>
      </c>
      <c r="D20" s="18">
        <v>20124</v>
      </c>
      <c r="E20" s="18">
        <v>975</v>
      </c>
      <c r="F20" s="18">
        <v>1509</v>
      </c>
      <c r="G20" s="18">
        <v>660</v>
      </c>
      <c r="H20" s="18">
        <v>1323</v>
      </c>
      <c r="I20" s="18">
        <v>7332</v>
      </c>
      <c r="J20" s="18">
        <v>2835</v>
      </c>
      <c r="K20" s="18">
        <v>150</v>
      </c>
      <c r="L20" s="18">
        <v>1572</v>
      </c>
      <c r="M20" s="18">
        <v>231</v>
      </c>
      <c r="N20" s="18">
        <v>72</v>
      </c>
      <c r="O20"/>
      <c r="P20"/>
      <c r="Q20"/>
      <c r="R20"/>
    </row>
    <row r="21" spans="1:18" x14ac:dyDescent="0.25">
      <c r="A21"/>
      <c r="B21"/>
      <c r="C21" t="s">
        <v>590</v>
      </c>
      <c r="D21" s="18">
        <v>19905</v>
      </c>
      <c r="E21" s="18">
        <v>933</v>
      </c>
      <c r="F21" s="18">
        <v>1512</v>
      </c>
      <c r="G21" s="18">
        <v>663</v>
      </c>
      <c r="H21" s="18">
        <v>1347</v>
      </c>
      <c r="I21" s="18">
        <v>7380</v>
      </c>
      <c r="J21" s="18">
        <v>2940</v>
      </c>
      <c r="K21" s="18">
        <v>156</v>
      </c>
      <c r="L21" s="18">
        <v>1623</v>
      </c>
      <c r="M21" s="18">
        <v>249</v>
      </c>
      <c r="N21" s="18">
        <v>75</v>
      </c>
      <c r="O21"/>
      <c r="P21"/>
      <c r="Q21"/>
      <c r="R21"/>
    </row>
    <row r="22" spans="1:18" x14ac:dyDescent="0.25">
      <c r="A22"/>
      <c r="B22"/>
      <c r="C22" t="s">
        <v>591</v>
      </c>
      <c r="D22" s="18">
        <v>19446</v>
      </c>
      <c r="E22" s="18">
        <v>933</v>
      </c>
      <c r="F22" s="18">
        <v>1548</v>
      </c>
      <c r="G22" s="18">
        <v>654</v>
      </c>
      <c r="H22" s="18">
        <v>1341</v>
      </c>
      <c r="I22" s="18">
        <v>7596</v>
      </c>
      <c r="J22" s="18">
        <v>3078</v>
      </c>
      <c r="K22" s="18">
        <v>159</v>
      </c>
      <c r="L22" s="18">
        <v>1692</v>
      </c>
      <c r="M22" s="18">
        <v>252</v>
      </c>
      <c r="N22" s="18">
        <v>84</v>
      </c>
      <c r="O22"/>
      <c r="P22"/>
      <c r="Q22"/>
      <c r="R22"/>
    </row>
    <row r="23" spans="1:18" x14ac:dyDescent="0.25">
      <c r="A23"/>
      <c r="B23"/>
      <c r="C23" t="s">
        <v>592</v>
      </c>
      <c r="D23" s="18">
        <v>19161</v>
      </c>
      <c r="E23" s="18">
        <v>864</v>
      </c>
      <c r="F23" s="18">
        <v>1524</v>
      </c>
      <c r="G23" s="18">
        <v>666</v>
      </c>
      <c r="H23" s="18">
        <v>1326</v>
      </c>
      <c r="I23" s="18">
        <v>7755</v>
      </c>
      <c r="J23" s="18">
        <v>3180</v>
      </c>
      <c r="K23" s="18">
        <v>159</v>
      </c>
      <c r="L23" s="18">
        <v>1761</v>
      </c>
      <c r="M23" s="18">
        <v>297</v>
      </c>
      <c r="N23" s="18">
        <v>90</v>
      </c>
      <c r="O23"/>
      <c r="P23"/>
      <c r="Q23"/>
      <c r="R23"/>
    </row>
    <row r="24" spans="1:18" x14ac:dyDescent="0.25">
      <c r="A24"/>
      <c r="B24"/>
      <c r="C24" t="s">
        <v>593</v>
      </c>
      <c r="D24" s="18">
        <v>18621</v>
      </c>
      <c r="E24" s="18">
        <v>942</v>
      </c>
      <c r="F24" s="18">
        <v>1551</v>
      </c>
      <c r="G24" s="18">
        <v>642</v>
      </c>
      <c r="H24" s="18">
        <v>1320</v>
      </c>
      <c r="I24" s="18">
        <v>8019</v>
      </c>
      <c r="J24" s="18">
        <v>3285</v>
      </c>
      <c r="K24" s="18">
        <v>168</v>
      </c>
      <c r="L24" s="18">
        <v>1827</v>
      </c>
      <c r="M24" s="18">
        <v>315</v>
      </c>
      <c r="N24" s="18">
        <v>96</v>
      </c>
      <c r="O24"/>
      <c r="P24"/>
      <c r="Q24"/>
      <c r="R24"/>
    </row>
    <row r="25" spans="1:18" x14ac:dyDescent="0.25">
      <c r="A25"/>
      <c r="B25"/>
      <c r="C25" t="s">
        <v>594</v>
      </c>
      <c r="D25" s="18">
        <v>18357</v>
      </c>
      <c r="E25" s="18">
        <v>912</v>
      </c>
      <c r="F25" s="18">
        <v>1530</v>
      </c>
      <c r="G25" s="18">
        <v>645</v>
      </c>
      <c r="H25" s="18">
        <v>1299</v>
      </c>
      <c r="I25" s="18">
        <v>8142</v>
      </c>
      <c r="J25" s="18">
        <v>3432</v>
      </c>
      <c r="K25" s="18">
        <v>183</v>
      </c>
      <c r="L25" s="18">
        <v>1869</v>
      </c>
      <c r="M25" s="18">
        <v>315</v>
      </c>
      <c r="N25" s="18">
        <v>99</v>
      </c>
      <c r="O25"/>
      <c r="P25"/>
      <c r="Q25"/>
      <c r="R25"/>
    </row>
    <row r="26" spans="1:18" x14ac:dyDescent="0.25">
      <c r="A26"/>
      <c r="B26"/>
      <c r="C26" t="s">
        <v>595</v>
      </c>
      <c r="D26" s="18">
        <v>18186</v>
      </c>
      <c r="E26" s="18">
        <v>903</v>
      </c>
      <c r="F26" s="18">
        <v>1512</v>
      </c>
      <c r="G26" s="18">
        <v>633</v>
      </c>
      <c r="H26" s="18">
        <v>1287</v>
      </c>
      <c r="I26" s="18">
        <v>8238</v>
      </c>
      <c r="J26" s="18">
        <v>3486</v>
      </c>
      <c r="K26" s="18">
        <v>180</v>
      </c>
      <c r="L26" s="18">
        <v>1908</v>
      </c>
      <c r="M26" s="18">
        <v>345</v>
      </c>
      <c r="N26" s="18">
        <v>105</v>
      </c>
      <c r="O26"/>
      <c r="P26"/>
      <c r="Q26"/>
      <c r="R26"/>
    </row>
    <row r="27" spans="1:18" x14ac:dyDescent="0.25">
      <c r="A27"/>
      <c r="B27"/>
      <c r="C27" t="s">
        <v>596</v>
      </c>
      <c r="D27" s="18">
        <v>18054</v>
      </c>
      <c r="E27" s="18">
        <v>936</v>
      </c>
      <c r="F27" s="18">
        <v>1521</v>
      </c>
      <c r="G27" s="18">
        <v>618</v>
      </c>
      <c r="H27" s="18">
        <v>1281</v>
      </c>
      <c r="I27" s="18">
        <v>8193</v>
      </c>
      <c r="J27" s="18">
        <v>3597</v>
      </c>
      <c r="K27" s="18">
        <v>183</v>
      </c>
      <c r="L27" s="18">
        <v>1941</v>
      </c>
      <c r="M27" s="18">
        <v>354</v>
      </c>
      <c r="N27" s="18">
        <v>108</v>
      </c>
      <c r="O27"/>
      <c r="P27"/>
      <c r="Q27"/>
      <c r="R27"/>
    </row>
    <row r="28" spans="1:18" x14ac:dyDescent="0.25">
      <c r="A28"/>
      <c r="B28"/>
      <c r="C28" t="s">
        <v>597</v>
      </c>
      <c r="D28" s="18">
        <v>18570</v>
      </c>
      <c r="E28" s="18">
        <v>903</v>
      </c>
      <c r="F28" s="18">
        <v>1542</v>
      </c>
      <c r="G28" s="18">
        <v>630</v>
      </c>
      <c r="H28" s="18">
        <v>1305</v>
      </c>
      <c r="I28" s="18">
        <v>7734</v>
      </c>
      <c r="J28" s="18">
        <v>3498</v>
      </c>
      <c r="K28" s="18">
        <v>186</v>
      </c>
      <c r="L28" s="18">
        <v>1953</v>
      </c>
      <c r="M28" s="18">
        <v>354</v>
      </c>
      <c r="N28" s="18">
        <v>111</v>
      </c>
      <c r="O28"/>
      <c r="P28"/>
      <c r="Q28"/>
      <c r="R28"/>
    </row>
    <row r="29" spans="1:18" x14ac:dyDescent="0.25">
      <c r="A29"/>
      <c r="B29"/>
      <c r="C29"/>
      <c r="D29"/>
      <c r="E29"/>
      <c r="F29"/>
      <c r="G29"/>
      <c r="H29"/>
      <c r="I29"/>
      <c r="J29"/>
      <c r="K29"/>
      <c r="L29"/>
      <c r="M29"/>
      <c r="N29"/>
    </row>
    <row r="30" spans="1:18" x14ac:dyDescent="0.25">
      <c r="A30"/>
      <c r="B30"/>
      <c r="C30"/>
      <c r="D30"/>
      <c r="E30"/>
      <c r="F30"/>
      <c r="G30"/>
      <c r="H30"/>
      <c r="I30"/>
      <c r="J30"/>
      <c r="K30"/>
      <c r="L30"/>
      <c r="M30"/>
      <c r="N30"/>
    </row>
    <row r="31" spans="1:18" x14ac:dyDescent="0.25">
      <c r="A31"/>
      <c r="B31"/>
      <c r="C31"/>
      <c r="D31"/>
      <c r="E31"/>
      <c r="F31"/>
      <c r="G31"/>
      <c r="H31"/>
      <c r="I31"/>
      <c r="J31"/>
      <c r="K31"/>
      <c r="L31"/>
      <c r="M31"/>
      <c r="N31"/>
    </row>
    <row r="32" spans="1:18" x14ac:dyDescent="0.25">
      <c r="A32"/>
      <c r="B32"/>
      <c r="C32"/>
      <c r="D32"/>
      <c r="E32"/>
      <c r="F32"/>
      <c r="G32"/>
      <c r="H32"/>
      <c r="I32"/>
      <c r="J32"/>
      <c r="K32"/>
      <c r="L32"/>
      <c r="M32"/>
      <c r="N32"/>
    </row>
    <row r="33" spans="1:14" x14ac:dyDescent="0.25">
      <c r="A33"/>
      <c r="B33"/>
      <c r="C33"/>
      <c r="D33"/>
      <c r="E33"/>
      <c r="F33"/>
      <c r="G33"/>
      <c r="H33"/>
      <c r="I33"/>
      <c r="J33"/>
      <c r="K33"/>
      <c r="L33"/>
      <c r="M33"/>
      <c r="N33"/>
    </row>
    <row r="34" spans="1:14" x14ac:dyDescent="0.25">
      <c r="A34"/>
      <c r="B34"/>
      <c r="C34"/>
      <c r="D34"/>
      <c r="E34"/>
      <c r="F34"/>
      <c r="G34"/>
      <c r="H34"/>
      <c r="I34"/>
      <c r="J34"/>
      <c r="K34"/>
      <c r="L34"/>
      <c r="M34"/>
      <c r="N34"/>
    </row>
    <row r="35" spans="1:14" x14ac:dyDescent="0.25">
      <c r="A35"/>
      <c r="B35"/>
      <c r="C35"/>
      <c r="D35"/>
      <c r="E35"/>
      <c r="F35"/>
      <c r="G35"/>
      <c r="H35"/>
      <c r="I35"/>
      <c r="J35"/>
      <c r="K35"/>
      <c r="L35"/>
      <c r="M35"/>
      <c r="N35"/>
    </row>
    <row r="36" spans="1:14" x14ac:dyDescent="0.25">
      <c r="A36"/>
      <c r="B36"/>
      <c r="C36"/>
      <c r="D36"/>
      <c r="E36"/>
      <c r="F36"/>
      <c r="G36"/>
      <c r="H36"/>
      <c r="I36"/>
      <c r="J36"/>
      <c r="K36"/>
      <c r="L36"/>
      <c r="M36"/>
      <c r="N36"/>
    </row>
    <row r="37" spans="1:14" x14ac:dyDescent="0.25">
      <c r="A37"/>
      <c r="B37"/>
      <c r="C37"/>
      <c r="D37"/>
      <c r="E37"/>
      <c r="F37"/>
      <c r="G37"/>
      <c r="H37"/>
      <c r="I37"/>
      <c r="J37"/>
      <c r="K37"/>
      <c r="L37"/>
      <c r="M37"/>
      <c r="N37"/>
    </row>
    <row r="38" spans="1:14" x14ac:dyDescent="0.25">
      <c r="A38"/>
      <c r="B38"/>
      <c r="C38"/>
      <c r="D38"/>
      <c r="E38"/>
      <c r="F38"/>
      <c r="G38"/>
      <c r="H38"/>
      <c r="I38"/>
      <c r="J38"/>
      <c r="K38"/>
      <c r="L38"/>
      <c r="M38"/>
      <c r="N38"/>
    </row>
    <row r="39" spans="1:14" x14ac:dyDescent="0.25">
      <c r="A39"/>
      <c r="B39"/>
      <c r="C39"/>
      <c r="D39"/>
      <c r="E39"/>
      <c r="F39"/>
      <c r="G39"/>
      <c r="H39"/>
      <c r="I39"/>
      <c r="J39"/>
      <c r="K39"/>
      <c r="L39"/>
      <c r="M39"/>
      <c r="N39"/>
    </row>
    <row r="40" spans="1:14" x14ac:dyDescent="0.25">
      <c r="A40"/>
      <c r="B40"/>
      <c r="C40"/>
      <c r="D40"/>
      <c r="E40"/>
      <c r="F40"/>
      <c r="G40"/>
      <c r="H40"/>
      <c r="I40"/>
      <c r="J40"/>
      <c r="K40"/>
      <c r="L40"/>
      <c r="M40"/>
      <c r="N40"/>
    </row>
    <row r="41" spans="1:14" x14ac:dyDescent="0.25">
      <c r="A41"/>
      <c r="B41"/>
      <c r="C41"/>
      <c r="D41"/>
      <c r="E41"/>
      <c r="F41"/>
      <c r="G41"/>
      <c r="H41"/>
      <c r="I41"/>
      <c r="J41"/>
      <c r="K41"/>
      <c r="L41"/>
      <c r="M41"/>
      <c r="N41"/>
    </row>
    <row r="42" spans="1:14" x14ac:dyDescent="0.25">
      <c r="A42"/>
      <c r="B42"/>
      <c r="C42"/>
      <c r="D42"/>
      <c r="E42"/>
      <c r="F42"/>
      <c r="G42"/>
      <c r="H42"/>
      <c r="I42"/>
      <c r="J42"/>
      <c r="K42"/>
      <c r="L42"/>
      <c r="M42"/>
      <c r="N42"/>
    </row>
    <row r="43" spans="1:14" x14ac:dyDescent="0.25">
      <c r="A43"/>
      <c r="B43"/>
      <c r="C43"/>
      <c r="D43"/>
      <c r="E43"/>
      <c r="F43"/>
      <c r="G43"/>
      <c r="H43"/>
      <c r="I43"/>
      <c r="J43"/>
      <c r="K43"/>
      <c r="L43"/>
      <c r="M43"/>
      <c r="N43"/>
    </row>
    <row r="44" spans="1:14" x14ac:dyDescent="0.25">
      <c r="A44"/>
      <c r="B44"/>
      <c r="C44"/>
      <c r="D44"/>
      <c r="E44"/>
      <c r="F44"/>
      <c r="G44"/>
      <c r="H44"/>
      <c r="I44"/>
      <c r="J44"/>
      <c r="K44"/>
      <c r="L44"/>
      <c r="M44"/>
      <c r="N44"/>
    </row>
    <row r="45" spans="1:14" x14ac:dyDescent="0.25">
      <c r="A45"/>
      <c r="B45"/>
      <c r="C45"/>
      <c r="D45"/>
      <c r="E45"/>
      <c r="F45"/>
      <c r="G45"/>
      <c r="H45"/>
      <c r="I45"/>
      <c r="J45"/>
      <c r="K45"/>
      <c r="L45"/>
      <c r="M45"/>
      <c r="N45"/>
    </row>
    <row r="46" spans="1:14" x14ac:dyDescent="0.25">
      <c r="A46"/>
      <c r="B46"/>
      <c r="C46"/>
      <c r="D46"/>
      <c r="E46"/>
      <c r="F46"/>
      <c r="G46"/>
      <c r="H46"/>
      <c r="I46"/>
      <c r="J46"/>
      <c r="K46"/>
      <c r="L46"/>
      <c r="M46"/>
      <c r="N46"/>
    </row>
    <row r="47" spans="1:14" x14ac:dyDescent="0.25">
      <c r="A47"/>
      <c r="B47"/>
      <c r="C47"/>
      <c r="D47"/>
      <c r="E47"/>
      <c r="F47"/>
      <c r="G47"/>
      <c r="H47"/>
      <c r="I47"/>
      <c r="J47"/>
      <c r="K47"/>
      <c r="L47"/>
      <c r="M47"/>
      <c r="N47"/>
    </row>
    <row r="48" spans="1:14" x14ac:dyDescent="0.25">
      <c r="A48"/>
      <c r="B48"/>
      <c r="C48"/>
      <c r="D48"/>
      <c r="E48"/>
      <c r="F48"/>
      <c r="G48"/>
      <c r="H48"/>
      <c r="I48"/>
      <c r="J48"/>
      <c r="K48"/>
      <c r="L48"/>
      <c r="M48"/>
      <c r="N48"/>
    </row>
    <row r="49" spans="1:14" x14ac:dyDescent="0.25">
      <c r="A49"/>
      <c r="B49"/>
      <c r="C49"/>
      <c r="D49"/>
      <c r="E49"/>
      <c r="F49"/>
      <c r="G49"/>
      <c r="H49"/>
      <c r="I49"/>
      <c r="J49"/>
      <c r="K49"/>
      <c r="L49"/>
      <c r="M49"/>
      <c r="N49"/>
    </row>
    <row r="50" spans="1:14" x14ac:dyDescent="0.25">
      <c r="A50"/>
      <c r="B50"/>
      <c r="C50"/>
      <c r="D50"/>
      <c r="E50"/>
      <c r="F50"/>
      <c r="G50"/>
      <c r="H50"/>
      <c r="I50"/>
      <c r="J50"/>
      <c r="K50"/>
      <c r="L50"/>
      <c r="M50"/>
      <c r="N50"/>
    </row>
    <row r="51" spans="1:14" x14ac:dyDescent="0.25">
      <c r="A51"/>
      <c r="B51"/>
      <c r="C51"/>
      <c r="D51"/>
      <c r="E51"/>
      <c r="F51"/>
      <c r="G51"/>
      <c r="H51"/>
      <c r="I51"/>
      <c r="J51"/>
      <c r="K51"/>
      <c r="L51"/>
      <c r="M51"/>
      <c r="N51"/>
    </row>
    <row r="52" spans="1:14" x14ac:dyDescent="0.25">
      <c r="A52"/>
      <c r="B52"/>
      <c r="C52"/>
      <c r="D52"/>
      <c r="E52"/>
      <c r="F52"/>
      <c r="G52"/>
      <c r="H52"/>
      <c r="I52"/>
      <c r="J52"/>
      <c r="K52"/>
      <c r="L52"/>
      <c r="M52"/>
      <c r="N52"/>
    </row>
    <row r="53" spans="1:14" x14ac:dyDescent="0.25">
      <c r="A53"/>
      <c r="B53"/>
      <c r="C53"/>
      <c r="D53"/>
      <c r="E53"/>
      <c r="F53"/>
      <c r="G53"/>
      <c r="H53"/>
      <c r="I53"/>
      <c r="J53"/>
      <c r="K53"/>
      <c r="L53"/>
      <c r="M53"/>
      <c r="N53"/>
    </row>
    <row r="54" spans="1:14" x14ac:dyDescent="0.25">
      <c r="A54"/>
      <c r="B54"/>
      <c r="C54"/>
      <c r="D54"/>
      <c r="E54"/>
      <c r="F54"/>
      <c r="G54"/>
      <c r="H54"/>
      <c r="I54"/>
      <c r="J54"/>
      <c r="K54"/>
      <c r="L54"/>
      <c r="M54"/>
      <c r="N54"/>
    </row>
    <row r="55" spans="1:14" x14ac:dyDescent="0.25">
      <c r="A55"/>
      <c r="B55"/>
      <c r="C55"/>
      <c r="D55"/>
      <c r="E55"/>
      <c r="F55"/>
      <c r="G55"/>
      <c r="H55"/>
      <c r="I55"/>
      <c r="J55"/>
      <c r="K55"/>
      <c r="L55"/>
      <c r="M55"/>
      <c r="N55"/>
    </row>
    <row r="56" spans="1:14" x14ac:dyDescent="0.25">
      <c r="A56"/>
      <c r="B56"/>
      <c r="C56"/>
      <c r="D56"/>
      <c r="E56"/>
      <c r="F56"/>
      <c r="G56"/>
      <c r="H56"/>
      <c r="I56"/>
      <c r="J56"/>
      <c r="K56"/>
      <c r="L56"/>
      <c r="M56"/>
      <c r="N56"/>
    </row>
    <row r="57" spans="1:14" x14ac:dyDescent="0.25">
      <c r="A57"/>
      <c r="B57"/>
      <c r="C57"/>
      <c r="D57"/>
      <c r="E57"/>
      <c r="F57"/>
      <c r="G57"/>
      <c r="H57"/>
      <c r="I57"/>
      <c r="J57"/>
      <c r="K57"/>
      <c r="L57"/>
      <c r="M57"/>
      <c r="N57"/>
    </row>
    <row r="58" spans="1:14" x14ac:dyDescent="0.25">
      <c r="A58"/>
      <c r="B58"/>
      <c r="C58"/>
      <c r="D58"/>
      <c r="E58"/>
      <c r="F58"/>
      <c r="G58"/>
      <c r="H58"/>
      <c r="I58"/>
      <c r="J58"/>
      <c r="K58"/>
      <c r="L58"/>
      <c r="M58"/>
      <c r="N58"/>
    </row>
    <row r="59" spans="1:14" x14ac:dyDescent="0.25">
      <c r="A59"/>
      <c r="B59"/>
      <c r="C59"/>
      <c r="D59"/>
      <c r="E59"/>
      <c r="F59"/>
      <c r="G59"/>
      <c r="H59"/>
      <c r="I59"/>
      <c r="J59"/>
      <c r="K59"/>
      <c r="L59"/>
      <c r="M59"/>
      <c r="N59"/>
    </row>
    <row r="60" spans="1:14" x14ac:dyDescent="0.25">
      <c r="A60"/>
      <c r="B60"/>
      <c r="C60"/>
      <c r="D60"/>
      <c r="E60"/>
      <c r="F60"/>
      <c r="G60"/>
      <c r="H60"/>
      <c r="I60"/>
      <c r="J60"/>
      <c r="K60"/>
      <c r="L60"/>
      <c r="M60"/>
      <c r="N60"/>
    </row>
    <row r="61" spans="1:14" x14ac:dyDescent="0.25">
      <c r="A61"/>
      <c r="B61"/>
      <c r="C61"/>
      <c r="D61"/>
      <c r="E61"/>
      <c r="F61"/>
      <c r="G61"/>
      <c r="H61"/>
      <c r="I61"/>
      <c r="J61"/>
      <c r="K61"/>
      <c r="L61"/>
      <c r="M61"/>
      <c r="N61"/>
    </row>
    <row r="62" spans="1:14" x14ac:dyDescent="0.25">
      <c r="A62"/>
      <c r="B62"/>
      <c r="C62"/>
      <c r="D62"/>
      <c r="E62"/>
      <c r="F62"/>
      <c r="G62"/>
      <c r="H62"/>
      <c r="I62"/>
      <c r="J62"/>
      <c r="K62"/>
      <c r="L62"/>
      <c r="M62"/>
      <c r="N62"/>
    </row>
    <row r="63" spans="1:14" x14ac:dyDescent="0.25">
      <c r="A63"/>
      <c r="B63"/>
      <c r="C63"/>
      <c r="D63"/>
      <c r="E63"/>
      <c r="F63"/>
      <c r="G63"/>
      <c r="H63"/>
      <c r="I63"/>
      <c r="J63"/>
      <c r="K63"/>
      <c r="L63"/>
      <c r="M63"/>
      <c r="N63"/>
    </row>
    <row r="64" spans="1:14" x14ac:dyDescent="0.25">
      <c r="A64"/>
      <c r="B64"/>
      <c r="C64"/>
      <c r="D64"/>
      <c r="E64"/>
      <c r="F64"/>
      <c r="G64"/>
      <c r="H64"/>
      <c r="I64"/>
      <c r="J64"/>
      <c r="K64"/>
      <c r="L64"/>
      <c r="M64"/>
      <c r="N64"/>
    </row>
    <row r="65" spans="1:14" x14ac:dyDescent="0.25">
      <c r="A65"/>
      <c r="B65"/>
      <c r="C65"/>
      <c r="D65"/>
      <c r="E65"/>
      <c r="F65"/>
      <c r="G65"/>
      <c r="H65"/>
      <c r="I65"/>
      <c r="J65"/>
      <c r="K65"/>
      <c r="L65"/>
      <c r="M65"/>
      <c r="N65"/>
    </row>
    <row r="66" spans="1:14" x14ac:dyDescent="0.25">
      <c r="A66"/>
      <c r="B66"/>
      <c r="C66"/>
      <c r="D66"/>
      <c r="E66"/>
      <c r="F66"/>
      <c r="G66"/>
      <c r="H66"/>
      <c r="I66"/>
      <c r="J66"/>
      <c r="K66"/>
      <c r="L66"/>
      <c r="M66"/>
      <c r="N66"/>
    </row>
    <row r="67" spans="1:14" x14ac:dyDescent="0.25">
      <c r="A67"/>
      <c r="B67"/>
      <c r="C67"/>
      <c r="D67"/>
      <c r="E67"/>
      <c r="F67"/>
      <c r="G67"/>
      <c r="H67"/>
      <c r="I67"/>
      <c r="J67"/>
      <c r="K67"/>
      <c r="L67"/>
      <c r="M67"/>
      <c r="N67"/>
    </row>
    <row r="68" spans="1:14" x14ac:dyDescent="0.25">
      <c r="A68"/>
      <c r="B68"/>
      <c r="C68"/>
      <c r="D68"/>
      <c r="E68"/>
      <c r="F68"/>
      <c r="G68"/>
      <c r="H68"/>
      <c r="I68"/>
      <c r="J68"/>
      <c r="K68"/>
      <c r="L68"/>
      <c r="M68"/>
      <c r="N68"/>
    </row>
    <row r="69" spans="1:14" x14ac:dyDescent="0.25">
      <c r="A69"/>
      <c r="B69"/>
      <c r="C69"/>
      <c r="D69"/>
      <c r="E69"/>
      <c r="F69"/>
      <c r="G69"/>
      <c r="H69"/>
      <c r="I69"/>
      <c r="J69"/>
      <c r="K69"/>
      <c r="L69"/>
      <c r="M69"/>
      <c r="N69"/>
    </row>
    <row r="70" spans="1:14" x14ac:dyDescent="0.25">
      <c r="A70"/>
      <c r="B70"/>
      <c r="C70"/>
      <c r="D70"/>
      <c r="E70"/>
      <c r="F70"/>
      <c r="G70"/>
      <c r="H70"/>
      <c r="I70"/>
      <c r="J70"/>
      <c r="K70"/>
      <c r="L70"/>
      <c r="M70"/>
      <c r="N70"/>
    </row>
    <row r="71" spans="1:14" x14ac:dyDescent="0.25">
      <c r="A71"/>
      <c r="B71"/>
      <c r="C71"/>
      <c r="D71"/>
      <c r="E71"/>
      <c r="F71"/>
      <c r="G71"/>
      <c r="H71"/>
      <c r="I71"/>
      <c r="J71"/>
      <c r="K71"/>
      <c r="L71"/>
      <c r="M71"/>
      <c r="N71"/>
    </row>
    <row r="72" spans="1:14" x14ac:dyDescent="0.25">
      <c r="A72"/>
      <c r="B72"/>
      <c r="C72"/>
      <c r="D72"/>
      <c r="E72"/>
      <c r="F72"/>
      <c r="G72"/>
      <c r="H72"/>
      <c r="I72"/>
      <c r="J72"/>
      <c r="K72"/>
      <c r="L72"/>
      <c r="M72"/>
      <c r="N72"/>
    </row>
    <row r="73" spans="1:14" x14ac:dyDescent="0.25">
      <c r="A73"/>
      <c r="B73"/>
      <c r="C73"/>
      <c r="D73"/>
      <c r="E73"/>
      <c r="F73"/>
      <c r="G73"/>
      <c r="H73"/>
      <c r="I73"/>
      <c r="J73"/>
      <c r="K73"/>
      <c r="L73"/>
      <c r="M73"/>
      <c r="N73"/>
    </row>
    <row r="74" spans="1:14" x14ac:dyDescent="0.25">
      <c r="A74"/>
      <c r="B74"/>
      <c r="C74"/>
      <c r="D74"/>
      <c r="E74"/>
      <c r="F74"/>
      <c r="G74"/>
      <c r="H74"/>
      <c r="I74"/>
      <c r="J74"/>
      <c r="K74"/>
      <c r="L74"/>
      <c r="M74"/>
      <c r="N74"/>
    </row>
    <row r="75" spans="1:14" x14ac:dyDescent="0.25">
      <c r="A75"/>
      <c r="B75"/>
      <c r="C75"/>
      <c r="D75"/>
      <c r="E75"/>
      <c r="F75"/>
      <c r="G75"/>
      <c r="H75"/>
      <c r="I75"/>
      <c r="J75"/>
      <c r="K75"/>
      <c r="L75"/>
      <c r="M75"/>
      <c r="N75"/>
    </row>
    <row r="76" spans="1:14" x14ac:dyDescent="0.25">
      <c r="A76"/>
      <c r="B76"/>
      <c r="C76"/>
      <c r="D76"/>
      <c r="E76"/>
      <c r="F76"/>
      <c r="G76"/>
      <c r="H76"/>
      <c r="I76"/>
      <c r="J76"/>
      <c r="K76"/>
      <c r="L76"/>
      <c r="M76"/>
      <c r="N76"/>
    </row>
    <row r="77" spans="1:14" x14ac:dyDescent="0.25">
      <c r="A77"/>
      <c r="B77"/>
      <c r="C77"/>
      <c r="D77"/>
      <c r="E77"/>
      <c r="F77"/>
      <c r="G77"/>
      <c r="H77"/>
      <c r="I77"/>
      <c r="J77"/>
      <c r="K77"/>
      <c r="L77"/>
      <c r="M77"/>
      <c r="N77"/>
    </row>
    <row r="78" spans="1:14" x14ac:dyDescent="0.25">
      <c r="A78"/>
      <c r="B78"/>
      <c r="C78"/>
      <c r="D78"/>
      <c r="E78"/>
      <c r="F78"/>
      <c r="G78"/>
      <c r="H78"/>
      <c r="I78"/>
      <c r="J78"/>
      <c r="K78"/>
      <c r="L78"/>
      <c r="M78"/>
      <c r="N78"/>
    </row>
    <row r="79" spans="1:14" x14ac:dyDescent="0.25">
      <c r="A79"/>
      <c r="B79"/>
      <c r="C79"/>
      <c r="D79"/>
      <c r="E79"/>
      <c r="F79"/>
      <c r="G79"/>
      <c r="H79"/>
      <c r="I79"/>
      <c r="J79"/>
      <c r="K79"/>
      <c r="L79"/>
      <c r="M79"/>
      <c r="N79"/>
    </row>
    <row r="80" spans="1:14" x14ac:dyDescent="0.25">
      <c r="A80"/>
      <c r="B80"/>
      <c r="C80"/>
      <c r="D80"/>
      <c r="E80"/>
      <c r="F80"/>
      <c r="G80"/>
      <c r="H80"/>
      <c r="I80"/>
      <c r="J80"/>
      <c r="K80"/>
      <c r="L80"/>
      <c r="M80"/>
      <c r="N80"/>
    </row>
    <row r="81" spans="1:14" x14ac:dyDescent="0.25">
      <c r="A81"/>
      <c r="B81"/>
      <c r="C81"/>
      <c r="D81"/>
      <c r="E81"/>
      <c r="F81"/>
      <c r="G81"/>
      <c r="H81"/>
      <c r="I81"/>
      <c r="J81"/>
      <c r="K81"/>
      <c r="L81"/>
      <c r="M81"/>
      <c r="N81"/>
    </row>
    <row r="82" spans="1:14" x14ac:dyDescent="0.25">
      <c r="A82"/>
      <c r="B82"/>
      <c r="C82"/>
      <c r="D82"/>
      <c r="E82"/>
      <c r="F82"/>
      <c r="G82"/>
      <c r="H82"/>
      <c r="I82"/>
      <c r="J82"/>
      <c r="K82"/>
      <c r="L82"/>
      <c r="M82"/>
      <c r="N82"/>
    </row>
    <row r="83" spans="1:14" x14ac:dyDescent="0.25">
      <c r="A83"/>
      <c r="B83"/>
      <c r="C83"/>
      <c r="D83"/>
      <c r="E83"/>
      <c r="F83"/>
      <c r="G83"/>
      <c r="H83"/>
      <c r="I83"/>
      <c r="J83"/>
      <c r="K83"/>
      <c r="L83"/>
      <c r="M83"/>
      <c r="N83"/>
    </row>
    <row r="84" spans="1:14" x14ac:dyDescent="0.25">
      <c r="A84"/>
      <c r="B84"/>
      <c r="C84"/>
      <c r="D84"/>
      <c r="E84"/>
      <c r="F84"/>
      <c r="G84"/>
      <c r="H84"/>
      <c r="I84"/>
      <c r="J84"/>
      <c r="K84"/>
      <c r="L84"/>
      <c r="M84"/>
      <c r="N84"/>
    </row>
    <row r="85" spans="1:14" x14ac:dyDescent="0.25">
      <c r="A85"/>
      <c r="B85"/>
      <c r="C85"/>
      <c r="D85"/>
      <c r="E85"/>
      <c r="F85"/>
      <c r="G85"/>
      <c r="H85"/>
      <c r="I85"/>
      <c r="J85"/>
      <c r="K85"/>
      <c r="L85"/>
      <c r="M85"/>
      <c r="N85"/>
    </row>
    <row r="86" spans="1:14" x14ac:dyDescent="0.25">
      <c r="A86"/>
      <c r="B86"/>
      <c r="C86"/>
      <c r="D86"/>
      <c r="E86"/>
      <c r="F86"/>
      <c r="G86"/>
      <c r="H86"/>
      <c r="I86"/>
      <c r="J86"/>
      <c r="K86"/>
      <c r="L86"/>
      <c r="M86"/>
      <c r="N86"/>
    </row>
    <row r="87" spans="1:14" x14ac:dyDescent="0.25">
      <c r="A87"/>
      <c r="B87"/>
      <c r="C87"/>
      <c r="D87"/>
      <c r="E87"/>
      <c r="F87"/>
      <c r="G87"/>
      <c r="H87"/>
      <c r="I87"/>
      <c r="J87"/>
      <c r="K87"/>
      <c r="L87"/>
      <c r="M87"/>
      <c r="N87"/>
    </row>
    <row r="88" spans="1:14" x14ac:dyDescent="0.25">
      <c r="A88"/>
      <c r="B88"/>
      <c r="C88"/>
      <c r="D88"/>
      <c r="E88"/>
      <c r="F88"/>
      <c r="G88"/>
      <c r="H88"/>
      <c r="I88"/>
      <c r="J88"/>
      <c r="K88"/>
      <c r="L88"/>
      <c r="M88"/>
      <c r="N88"/>
    </row>
    <row r="89" spans="1:14" x14ac:dyDescent="0.25">
      <c r="A89"/>
      <c r="B89"/>
      <c r="C89"/>
      <c r="D89"/>
      <c r="E89"/>
      <c r="F89"/>
      <c r="G89"/>
      <c r="H89"/>
      <c r="I89"/>
      <c r="J89"/>
      <c r="K89"/>
      <c r="L89"/>
      <c r="M89"/>
      <c r="N89"/>
    </row>
    <row r="90" spans="1:14" x14ac:dyDescent="0.25">
      <c r="A90"/>
      <c r="B90"/>
      <c r="C90"/>
      <c r="D90"/>
      <c r="E90"/>
      <c r="F90"/>
      <c r="G90"/>
      <c r="H90"/>
      <c r="I90"/>
      <c r="J90"/>
      <c r="K90"/>
      <c r="L90"/>
      <c r="M90"/>
      <c r="N90"/>
    </row>
    <row r="91" spans="1:14" x14ac:dyDescent="0.25">
      <c r="A91"/>
      <c r="B91"/>
      <c r="C91"/>
      <c r="D91"/>
      <c r="E91"/>
      <c r="F91"/>
      <c r="G91"/>
      <c r="H91"/>
      <c r="I91"/>
      <c r="J91"/>
      <c r="K91"/>
      <c r="L91"/>
      <c r="M91"/>
      <c r="N91"/>
    </row>
    <row r="92" spans="1:14" x14ac:dyDescent="0.25">
      <c r="A92"/>
      <c r="B92"/>
      <c r="C92"/>
      <c r="D92"/>
      <c r="E92"/>
      <c r="F92"/>
      <c r="G92"/>
      <c r="H92"/>
      <c r="I92"/>
      <c r="J92"/>
      <c r="K92"/>
      <c r="L92"/>
      <c r="M92"/>
      <c r="N92"/>
    </row>
    <row r="93" spans="1:14" x14ac:dyDescent="0.25">
      <c r="A93"/>
      <c r="B93"/>
      <c r="C93"/>
      <c r="D93"/>
      <c r="E93"/>
      <c r="F93"/>
      <c r="G93"/>
      <c r="H93"/>
      <c r="I93"/>
      <c r="J93"/>
      <c r="K93"/>
      <c r="L93"/>
      <c r="M93"/>
      <c r="N93"/>
    </row>
    <row r="94" spans="1:14" x14ac:dyDescent="0.25">
      <c r="A94"/>
      <c r="B94"/>
      <c r="C94"/>
      <c r="D94"/>
      <c r="E94"/>
      <c r="F94"/>
      <c r="G94"/>
      <c r="H94"/>
      <c r="I94"/>
      <c r="J94"/>
      <c r="K94"/>
      <c r="L94"/>
      <c r="M94"/>
      <c r="N94"/>
    </row>
    <row r="95" spans="1:14" x14ac:dyDescent="0.25">
      <c r="A95"/>
      <c r="B95"/>
      <c r="C95"/>
      <c r="D95"/>
      <c r="E95"/>
      <c r="F95"/>
      <c r="G95"/>
      <c r="H95"/>
      <c r="I95"/>
      <c r="J95"/>
      <c r="K95"/>
      <c r="L95"/>
      <c r="M95"/>
      <c r="N95"/>
    </row>
    <row r="96" spans="1:14" x14ac:dyDescent="0.25">
      <c r="A96"/>
      <c r="B96"/>
      <c r="C96"/>
      <c r="D96"/>
      <c r="E96"/>
      <c r="F96"/>
      <c r="G96"/>
      <c r="H96"/>
      <c r="I96"/>
      <c r="J96"/>
      <c r="K96"/>
      <c r="L96"/>
      <c r="M96"/>
      <c r="N96"/>
    </row>
    <row r="97" spans="1:14" x14ac:dyDescent="0.25">
      <c r="A97"/>
      <c r="B97"/>
      <c r="C97"/>
      <c r="D97"/>
      <c r="E97"/>
      <c r="F97"/>
      <c r="G97"/>
      <c r="H97"/>
      <c r="I97"/>
      <c r="J97"/>
      <c r="K97"/>
      <c r="L97"/>
      <c r="M97"/>
      <c r="N97"/>
    </row>
    <row r="98" spans="1:14" x14ac:dyDescent="0.25">
      <c r="A98"/>
      <c r="B98"/>
      <c r="C98"/>
      <c r="D98"/>
      <c r="E98"/>
      <c r="F98"/>
      <c r="G98"/>
      <c r="H98"/>
      <c r="I98"/>
      <c r="J98"/>
      <c r="K98"/>
      <c r="L98"/>
      <c r="M98"/>
      <c r="N98"/>
    </row>
    <row r="99" spans="1:14" x14ac:dyDescent="0.25">
      <c r="A99"/>
      <c r="B99"/>
      <c r="C99"/>
      <c r="D99"/>
      <c r="E99"/>
      <c r="F99"/>
      <c r="G99"/>
      <c r="H99"/>
      <c r="I99"/>
      <c r="J99"/>
      <c r="K99"/>
      <c r="L99"/>
      <c r="M99"/>
      <c r="N99"/>
    </row>
    <row r="100" spans="1:14" x14ac:dyDescent="0.25">
      <c r="A100"/>
      <c r="B100"/>
      <c r="C100"/>
      <c r="D100"/>
      <c r="E100"/>
      <c r="F100"/>
      <c r="G100"/>
      <c r="H100"/>
      <c r="I100"/>
      <c r="J100"/>
      <c r="K100"/>
      <c r="L100"/>
      <c r="M100"/>
      <c r="N100"/>
    </row>
    <row r="101" spans="1:14" x14ac:dyDescent="0.25">
      <c r="A101"/>
      <c r="B101"/>
      <c r="C101"/>
      <c r="D101"/>
      <c r="E101"/>
      <c r="F101"/>
      <c r="G101"/>
      <c r="H101"/>
      <c r="I101"/>
      <c r="J101"/>
      <c r="K101"/>
      <c r="L101"/>
      <c r="M101"/>
      <c r="N101"/>
    </row>
    <row r="102" spans="1:14" x14ac:dyDescent="0.25">
      <c r="A102"/>
      <c r="B102"/>
      <c r="C102"/>
      <c r="D102"/>
      <c r="E102"/>
      <c r="F102"/>
      <c r="G102"/>
      <c r="H102"/>
      <c r="I102"/>
      <c r="J102"/>
      <c r="K102"/>
      <c r="L102"/>
      <c r="M102"/>
      <c r="N102"/>
    </row>
    <row r="103" spans="1:14" x14ac:dyDescent="0.25">
      <c r="A103"/>
      <c r="B103"/>
      <c r="C103"/>
      <c r="D103"/>
      <c r="E103"/>
      <c r="F103"/>
      <c r="G103"/>
      <c r="H103"/>
      <c r="I103"/>
      <c r="J103"/>
      <c r="K103"/>
      <c r="L103"/>
      <c r="M103"/>
      <c r="N103"/>
    </row>
    <row r="104" spans="1:14" x14ac:dyDescent="0.25">
      <c r="A104"/>
      <c r="B104"/>
      <c r="C104"/>
      <c r="D104"/>
      <c r="E104"/>
      <c r="F104"/>
      <c r="G104"/>
      <c r="H104"/>
      <c r="I104"/>
      <c r="J104"/>
      <c r="K104"/>
      <c r="L104"/>
      <c r="M104"/>
      <c r="N104"/>
    </row>
    <row r="105" spans="1:14" x14ac:dyDescent="0.25">
      <c r="A105"/>
      <c r="B105"/>
      <c r="C105"/>
      <c r="D105"/>
      <c r="E105"/>
      <c r="F105"/>
      <c r="G105"/>
      <c r="H105"/>
      <c r="I105"/>
      <c r="J105"/>
      <c r="K105"/>
      <c r="L105"/>
      <c r="M105"/>
      <c r="N105"/>
    </row>
    <row r="106" spans="1:14" x14ac:dyDescent="0.25">
      <c r="A106"/>
      <c r="B106"/>
      <c r="C106"/>
      <c r="D106"/>
      <c r="E106"/>
      <c r="F106"/>
      <c r="G106"/>
      <c r="H106"/>
      <c r="I106"/>
      <c r="J106"/>
      <c r="K106"/>
      <c r="L106"/>
      <c r="M106"/>
      <c r="N106"/>
    </row>
    <row r="107" spans="1:14" x14ac:dyDescent="0.25">
      <c r="A107"/>
      <c r="B107"/>
      <c r="C107"/>
      <c r="D107"/>
      <c r="E107"/>
      <c r="F107"/>
      <c r="G107"/>
      <c r="H107"/>
      <c r="I107"/>
      <c r="J107"/>
      <c r="K107"/>
      <c r="L107"/>
      <c r="M107"/>
      <c r="N107"/>
    </row>
    <row r="108" spans="1:14" x14ac:dyDescent="0.25">
      <c r="A108"/>
      <c r="B108"/>
      <c r="C108"/>
      <c r="D108"/>
      <c r="E108"/>
      <c r="F108"/>
      <c r="G108"/>
      <c r="H108"/>
      <c r="I108"/>
      <c r="J108"/>
      <c r="K108"/>
      <c r="L108"/>
      <c r="M108"/>
      <c r="N108"/>
    </row>
    <row r="109" spans="1:14" x14ac:dyDescent="0.25">
      <c r="A109"/>
      <c r="B109"/>
      <c r="C109"/>
      <c r="D109"/>
      <c r="E109"/>
      <c r="F109"/>
      <c r="G109"/>
      <c r="H109"/>
      <c r="I109"/>
      <c r="J109"/>
      <c r="K109"/>
      <c r="L109"/>
      <c r="M109"/>
      <c r="N109"/>
    </row>
    <row r="110" spans="1:14" x14ac:dyDescent="0.25">
      <c r="A110"/>
      <c r="B110"/>
      <c r="C110"/>
      <c r="D110"/>
      <c r="E110"/>
      <c r="F110"/>
      <c r="G110"/>
      <c r="H110"/>
      <c r="I110"/>
      <c r="J110"/>
      <c r="K110"/>
      <c r="L110"/>
      <c r="M110"/>
      <c r="N110"/>
    </row>
    <row r="111" spans="1:14" x14ac:dyDescent="0.25">
      <c r="A111"/>
      <c r="B111"/>
      <c r="C111"/>
      <c r="D111"/>
      <c r="E111"/>
      <c r="F111"/>
      <c r="G111"/>
      <c r="H111"/>
      <c r="I111"/>
      <c r="J111"/>
      <c r="K111"/>
      <c r="L111"/>
      <c r="M111"/>
      <c r="N111"/>
    </row>
    <row r="112" spans="1:14" x14ac:dyDescent="0.25">
      <c r="A112"/>
      <c r="B112"/>
      <c r="C112"/>
      <c r="D112"/>
      <c r="E112"/>
      <c r="F112"/>
      <c r="G112"/>
      <c r="H112"/>
      <c r="I112"/>
      <c r="J112"/>
      <c r="K112"/>
      <c r="L112"/>
      <c r="M112"/>
      <c r="N112"/>
    </row>
    <row r="113" spans="1:14" x14ac:dyDescent="0.25">
      <c r="A113"/>
      <c r="B113"/>
      <c r="C113"/>
      <c r="D113"/>
      <c r="E113"/>
      <c r="F113"/>
      <c r="G113"/>
      <c r="H113"/>
      <c r="I113"/>
      <c r="J113"/>
      <c r="K113"/>
      <c r="L113"/>
      <c r="M113"/>
      <c r="N113"/>
    </row>
    <row r="114" spans="1:14" x14ac:dyDescent="0.25">
      <c r="A114"/>
      <c r="B114"/>
      <c r="C114"/>
      <c r="D114"/>
      <c r="E114"/>
      <c r="F114"/>
      <c r="G114"/>
      <c r="H114"/>
      <c r="I114"/>
      <c r="J114"/>
      <c r="K114"/>
      <c r="L114"/>
      <c r="M114"/>
      <c r="N114"/>
    </row>
    <row r="115" spans="1:14" x14ac:dyDescent="0.25">
      <c r="A115"/>
      <c r="B115"/>
      <c r="C115"/>
      <c r="D115"/>
      <c r="E115"/>
      <c r="F115"/>
      <c r="G115"/>
      <c r="H115"/>
      <c r="I115"/>
      <c r="J115"/>
      <c r="K115"/>
      <c r="L115"/>
      <c r="M115"/>
      <c r="N115"/>
    </row>
    <row r="116" spans="1:14" x14ac:dyDescent="0.25">
      <c r="A116"/>
      <c r="B116"/>
      <c r="C116"/>
      <c r="D116"/>
      <c r="E116"/>
      <c r="F116"/>
      <c r="G116"/>
      <c r="H116"/>
      <c r="I116"/>
      <c r="J116"/>
      <c r="K116"/>
      <c r="L116"/>
      <c r="M116"/>
      <c r="N116"/>
    </row>
    <row r="117" spans="1:14" x14ac:dyDescent="0.25">
      <c r="A117"/>
      <c r="B117"/>
      <c r="C117"/>
      <c r="D117"/>
      <c r="E117"/>
      <c r="F117"/>
      <c r="G117"/>
      <c r="H117"/>
      <c r="I117"/>
      <c r="J117"/>
      <c r="K117"/>
      <c r="L117"/>
      <c r="M117"/>
      <c r="N117"/>
    </row>
    <row r="118" spans="1:14" x14ac:dyDescent="0.25">
      <c r="A118"/>
      <c r="B118"/>
      <c r="C118"/>
      <c r="D118"/>
      <c r="E118"/>
      <c r="F118"/>
      <c r="G118"/>
      <c r="H118"/>
      <c r="I118"/>
      <c r="J118"/>
      <c r="K118"/>
      <c r="L118"/>
      <c r="M118"/>
      <c r="N118"/>
    </row>
    <row r="119" spans="1:14" x14ac:dyDescent="0.25">
      <c r="A119"/>
      <c r="B119"/>
      <c r="C119"/>
      <c r="D119"/>
      <c r="E119"/>
      <c r="F119"/>
      <c r="G119"/>
      <c r="H119"/>
      <c r="I119"/>
      <c r="J119"/>
      <c r="K119"/>
      <c r="L119"/>
      <c r="M119"/>
      <c r="N119"/>
    </row>
    <row r="120" spans="1:14" x14ac:dyDescent="0.25">
      <c r="A120"/>
      <c r="B120"/>
      <c r="C120"/>
      <c r="D120"/>
      <c r="E120"/>
      <c r="F120"/>
      <c r="G120"/>
      <c r="H120"/>
      <c r="I120"/>
      <c r="J120"/>
      <c r="K120"/>
      <c r="L120"/>
      <c r="M120"/>
      <c r="N120"/>
    </row>
    <row r="121" spans="1:14" x14ac:dyDescent="0.25">
      <c r="A121"/>
      <c r="B121"/>
      <c r="C121"/>
      <c r="D121"/>
      <c r="E121"/>
      <c r="F121"/>
      <c r="G121"/>
      <c r="H121"/>
      <c r="I121"/>
      <c r="J121"/>
      <c r="K121"/>
      <c r="L121"/>
      <c r="M121"/>
      <c r="N121"/>
    </row>
    <row r="122" spans="1:14" x14ac:dyDescent="0.25">
      <c r="A122"/>
      <c r="B122"/>
      <c r="C122"/>
      <c r="D122"/>
      <c r="E122"/>
      <c r="F122"/>
      <c r="G122"/>
      <c r="H122"/>
      <c r="I122"/>
      <c r="J122"/>
      <c r="K122"/>
      <c r="L122"/>
      <c r="M122"/>
      <c r="N122"/>
    </row>
    <row r="123" spans="1:14" x14ac:dyDescent="0.25">
      <c r="A123"/>
      <c r="B123"/>
      <c r="C123"/>
      <c r="D123"/>
      <c r="E123"/>
      <c r="F123"/>
      <c r="G123"/>
      <c r="H123"/>
      <c r="I123"/>
      <c r="J123"/>
      <c r="K123"/>
      <c r="L123"/>
      <c r="M123"/>
      <c r="N123"/>
    </row>
    <row r="124" spans="1:14" x14ac:dyDescent="0.25">
      <c r="A124"/>
      <c r="B124"/>
      <c r="C124"/>
      <c r="D124"/>
      <c r="E124"/>
      <c r="F124"/>
      <c r="G124"/>
      <c r="H124"/>
      <c r="I124"/>
      <c r="J124"/>
      <c r="K124"/>
      <c r="L124"/>
      <c r="M124"/>
      <c r="N124"/>
    </row>
    <row r="125" spans="1:14" x14ac:dyDescent="0.25">
      <c r="A125"/>
      <c r="B125"/>
      <c r="C125"/>
      <c r="D125"/>
      <c r="E125"/>
      <c r="F125"/>
      <c r="G125"/>
      <c r="H125"/>
      <c r="I125"/>
      <c r="J125"/>
      <c r="K125"/>
      <c r="L125"/>
      <c r="M125"/>
      <c r="N125"/>
    </row>
    <row r="126" spans="1:14" x14ac:dyDescent="0.25">
      <c r="A126"/>
      <c r="B126"/>
      <c r="C126"/>
      <c r="D126"/>
      <c r="E126"/>
      <c r="F126"/>
      <c r="G126"/>
      <c r="H126"/>
      <c r="I126"/>
      <c r="J126"/>
      <c r="K126"/>
      <c r="L126"/>
      <c r="M126"/>
      <c r="N126"/>
    </row>
    <row r="127" spans="1:14" x14ac:dyDescent="0.25">
      <c r="A127"/>
      <c r="B127"/>
      <c r="C127"/>
      <c r="D127"/>
      <c r="E127"/>
      <c r="F127"/>
      <c r="G127"/>
      <c r="H127"/>
      <c r="I127"/>
      <c r="J127"/>
      <c r="K127"/>
      <c r="L127"/>
      <c r="M127"/>
      <c r="N127"/>
    </row>
    <row r="128" spans="1:14" x14ac:dyDescent="0.25">
      <c r="A128"/>
      <c r="B128"/>
      <c r="C128"/>
      <c r="D128"/>
      <c r="E128"/>
      <c r="F128"/>
      <c r="G128"/>
      <c r="H128"/>
      <c r="I128"/>
      <c r="J128"/>
      <c r="K128"/>
      <c r="L128"/>
      <c r="M128"/>
      <c r="N128"/>
    </row>
    <row r="129" spans="1:14" x14ac:dyDescent="0.25">
      <c r="A129"/>
      <c r="B129"/>
      <c r="C129"/>
      <c r="D129"/>
      <c r="E129"/>
      <c r="F129"/>
      <c r="G129"/>
      <c r="H129"/>
      <c r="I129"/>
      <c r="J129"/>
      <c r="K129"/>
      <c r="L129"/>
      <c r="M129"/>
      <c r="N129"/>
    </row>
    <row r="130" spans="1:14" x14ac:dyDescent="0.25">
      <c r="A130"/>
      <c r="B130"/>
      <c r="C130"/>
      <c r="D130"/>
      <c r="E130"/>
      <c r="F130"/>
      <c r="G130"/>
      <c r="H130"/>
      <c r="I130"/>
      <c r="J130"/>
      <c r="K130"/>
      <c r="L130"/>
      <c r="M130"/>
      <c r="N130"/>
    </row>
    <row r="131" spans="1:14" x14ac:dyDescent="0.25">
      <c r="A131"/>
      <c r="B131"/>
      <c r="C131"/>
      <c r="D131"/>
      <c r="E131"/>
      <c r="F131"/>
      <c r="G131"/>
      <c r="H131"/>
      <c r="I131"/>
      <c r="J131"/>
      <c r="K131"/>
      <c r="L131"/>
      <c r="M131"/>
      <c r="N131"/>
    </row>
    <row r="132" spans="1:14" x14ac:dyDescent="0.25">
      <c r="A132"/>
      <c r="B132"/>
      <c r="C132"/>
      <c r="D132"/>
      <c r="E132"/>
      <c r="F132"/>
      <c r="G132"/>
      <c r="H132"/>
      <c r="I132"/>
      <c r="J132"/>
      <c r="K132"/>
      <c r="L132"/>
      <c r="M132"/>
      <c r="N132"/>
    </row>
    <row r="133" spans="1:14" x14ac:dyDescent="0.25">
      <c r="A133"/>
      <c r="B133"/>
      <c r="C133"/>
      <c r="D133"/>
      <c r="E133"/>
      <c r="F133"/>
      <c r="G133"/>
      <c r="H133"/>
      <c r="I133"/>
      <c r="J133"/>
      <c r="K133"/>
      <c r="L133"/>
      <c r="M133"/>
      <c r="N133"/>
    </row>
    <row r="134" spans="1:14" x14ac:dyDescent="0.25">
      <c r="A134"/>
      <c r="B134"/>
      <c r="C134"/>
      <c r="D134"/>
      <c r="E134"/>
      <c r="F134"/>
      <c r="G134"/>
      <c r="H134"/>
      <c r="I134"/>
      <c r="J134"/>
      <c r="K134"/>
      <c r="L134"/>
      <c r="M134"/>
      <c r="N134"/>
    </row>
    <row r="135" spans="1:14" x14ac:dyDescent="0.25">
      <c r="A135"/>
      <c r="B135"/>
      <c r="C135"/>
      <c r="D135"/>
      <c r="E135"/>
      <c r="F135"/>
      <c r="G135"/>
      <c r="H135"/>
      <c r="I135"/>
      <c r="J135"/>
      <c r="K135"/>
      <c r="L135"/>
      <c r="M135"/>
      <c r="N135"/>
    </row>
    <row r="136" spans="1:14" x14ac:dyDescent="0.25">
      <c r="A136"/>
      <c r="B136"/>
      <c r="C136"/>
      <c r="D136"/>
      <c r="E136"/>
      <c r="F136"/>
      <c r="G136"/>
      <c r="H136"/>
      <c r="I136"/>
      <c r="J136"/>
      <c r="K136"/>
      <c r="L136"/>
      <c r="M136"/>
      <c r="N136"/>
    </row>
    <row r="137" spans="1:14" x14ac:dyDescent="0.25">
      <c r="A137"/>
      <c r="B137"/>
      <c r="C137"/>
      <c r="D137"/>
      <c r="E137"/>
      <c r="F137"/>
      <c r="G137"/>
      <c r="H137"/>
      <c r="I137"/>
      <c r="J137"/>
      <c r="K137"/>
      <c r="L137"/>
      <c r="M137"/>
      <c r="N137"/>
    </row>
    <row r="138" spans="1:14" x14ac:dyDescent="0.25">
      <c r="A138"/>
      <c r="B138"/>
      <c r="C138"/>
      <c r="D138"/>
      <c r="E138"/>
      <c r="F138"/>
      <c r="G138"/>
      <c r="H138"/>
      <c r="I138"/>
      <c r="J138"/>
      <c r="K138"/>
      <c r="L138"/>
      <c r="M138"/>
      <c r="N138"/>
    </row>
    <row r="139" spans="1:14" x14ac:dyDescent="0.25">
      <c r="A139"/>
      <c r="B139"/>
      <c r="C139"/>
      <c r="D139"/>
      <c r="E139"/>
      <c r="F139"/>
      <c r="G139"/>
      <c r="H139"/>
      <c r="I139"/>
      <c r="J139"/>
      <c r="K139"/>
      <c r="L139"/>
      <c r="M139"/>
      <c r="N139"/>
    </row>
    <row r="140" spans="1:14" x14ac:dyDescent="0.25">
      <c r="A140"/>
      <c r="B140"/>
      <c r="C140"/>
      <c r="D140"/>
      <c r="E140"/>
      <c r="F140"/>
      <c r="G140"/>
      <c r="H140"/>
      <c r="I140"/>
      <c r="J140"/>
      <c r="K140"/>
      <c r="L140"/>
      <c r="M140"/>
      <c r="N140"/>
    </row>
    <row r="141" spans="1:14" x14ac:dyDescent="0.25">
      <c r="A141"/>
      <c r="B141"/>
      <c r="C141"/>
      <c r="D141"/>
      <c r="E141"/>
      <c r="F141"/>
      <c r="G141"/>
      <c r="H141"/>
      <c r="I141"/>
      <c r="J141"/>
      <c r="K141"/>
      <c r="L141"/>
      <c r="M141"/>
      <c r="N141"/>
    </row>
    <row r="142" spans="1:14" x14ac:dyDescent="0.25">
      <c r="A142"/>
      <c r="B142"/>
      <c r="C142"/>
      <c r="D142"/>
      <c r="E142"/>
      <c r="F142"/>
      <c r="G142"/>
      <c r="H142"/>
      <c r="I142"/>
      <c r="J142"/>
      <c r="K142"/>
      <c r="L142"/>
      <c r="M142"/>
      <c r="N142"/>
    </row>
    <row r="143" spans="1:14" x14ac:dyDescent="0.25">
      <c r="A143"/>
      <c r="B143"/>
      <c r="C143"/>
      <c r="D143"/>
      <c r="E143"/>
      <c r="F143"/>
      <c r="G143"/>
      <c r="H143"/>
      <c r="I143"/>
      <c r="J143"/>
      <c r="K143"/>
      <c r="L143"/>
      <c r="M143"/>
      <c r="N143"/>
    </row>
    <row r="144" spans="1:14" x14ac:dyDescent="0.25">
      <c r="A144"/>
      <c r="B144"/>
      <c r="C144"/>
      <c r="D144"/>
      <c r="E144"/>
      <c r="F144"/>
      <c r="G144"/>
      <c r="H144"/>
      <c r="I144"/>
      <c r="J144"/>
      <c r="K144"/>
      <c r="L144"/>
      <c r="M144"/>
      <c r="N144"/>
    </row>
    <row r="145" spans="1:14" x14ac:dyDescent="0.25">
      <c r="A145"/>
      <c r="B145"/>
      <c r="C145"/>
      <c r="D145"/>
      <c r="E145"/>
      <c r="F145"/>
      <c r="G145"/>
      <c r="H145"/>
      <c r="I145"/>
      <c r="J145"/>
      <c r="K145"/>
      <c r="L145"/>
      <c r="M145"/>
      <c r="N145"/>
    </row>
    <row r="146" spans="1:14" x14ac:dyDescent="0.25">
      <c r="A146"/>
      <c r="B146"/>
      <c r="C146"/>
      <c r="D146"/>
      <c r="E146"/>
      <c r="F146"/>
      <c r="G146"/>
      <c r="H146"/>
      <c r="I146"/>
      <c r="J146"/>
      <c r="K146"/>
      <c r="L146"/>
      <c r="M146"/>
      <c r="N146"/>
    </row>
    <row r="147" spans="1:14" x14ac:dyDescent="0.25">
      <c r="A147"/>
      <c r="B147"/>
      <c r="C147"/>
      <c r="D147"/>
      <c r="E147"/>
      <c r="F147"/>
      <c r="G147"/>
      <c r="H147"/>
      <c r="I147"/>
      <c r="J147"/>
      <c r="K147"/>
      <c r="L147"/>
      <c r="M147"/>
      <c r="N147"/>
    </row>
    <row r="148" spans="1:14" x14ac:dyDescent="0.25">
      <c r="A148"/>
      <c r="B148"/>
      <c r="C148"/>
      <c r="D148"/>
      <c r="E148"/>
      <c r="F148"/>
      <c r="G148"/>
      <c r="H148"/>
      <c r="I148"/>
      <c r="J148"/>
      <c r="K148"/>
      <c r="L148"/>
      <c r="M148"/>
      <c r="N148"/>
    </row>
    <row r="149" spans="1:14" x14ac:dyDescent="0.25">
      <c r="A149"/>
      <c r="B149"/>
      <c r="C149"/>
      <c r="D149"/>
      <c r="E149"/>
      <c r="F149"/>
      <c r="G149"/>
      <c r="H149"/>
      <c r="I149"/>
      <c r="J149"/>
      <c r="K149"/>
      <c r="L149"/>
      <c r="M149"/>
      <c r="N149"/>
    </row>
    <row r="150" spans="1:14" x14ac:dyDescent="0.25">
      <c r="A150"/>
      <c r="B150"/>
      <c r="C150"/>
      <c r="D150"/>
      <c r="E150"/>
      <c r="F150"/>
      <c r="G150"/>
      <c r="H150"/>
      <c r="I150"/>
      <c r="J150"/>
      <c r="K150"/>
      <c r="L150"/>
      <c r="M150"/>
      <c r="N150"/>
    </row>
    <row r="151" spans="1:14" x14ac:dyDescent="0.25">
      <c r="A151"/>
      <c r="B151"/>
      <c r="C151"/>
      <c r="D151"/>
      <c r="E151"/>
      <c r="F151"/>
      <c r="G151"/>
      <c r="H151"/>
      <c r="I151"/>
      <c r="J151"/>
      <c r="K151"/>
      <c r="L151"/>
      <c r="M151"/>
      <c r="N151"/>
    </row>
    <row r="152" spans="1:14" x14ac:dyDescent="0.25">
      <c r="A152"/>
      <c r="B152"/>
      <c r="C152"/>
      <c r="D152"/>
      <c r="E152"/>
      <c r="F152"/>
      <c r="G152"/>
      <c r="H152"/>
      <c r="I152"/>
      <c r="J152"/>
      <c r="K152"/>
      <c r="L152"/>
      <c r="M152"/>
      <c r="N152"/>
    </row>
    <row r="153" spans="1:14" x14ac:dyDescent="0.25">
      <c r="A153"/>
      <c r="B153"/>
      <c r="C153"/>
      <c r="D153"/>
      <c r="E153"/>
      <c r="F153"/>
      <c r="G153"/>
      <c r="H153"/>
      <c r="I153"/>
      <c r="J153"/>
      <c r="K153"/>
      <c r="L153"/>
      <c r="M153"/>
      <c r="N153"/>
    </row>
    <row r="154" spans="1:14" x14ac:dyDescent="0.25">
      <c r="A154"/>
      <c r="B154"/>
      <c r="C154"/>
      <c r="D154"/>
      <c r="E154"/>
      <c r="F154"/>
      <c r="G154"/>
      <c r="H154"/>
      <c r="I154"/>
      <c r="J154"/>
      <c r="K154"/>
      <c r="L154"/>
      <c r="M154"/>
      <c r="N154"/>
    </row>
    <row r="155" spans="1:14" x14ac:dyDescent="0.25">
      <c r="A155"/>
      <c r="B155"/>
      <c r="C155"/>
      <c r="D155"/>
      <c r="E155"/>
      <c r="F155"/>
      <c r="G155"/>
      <c r="H155"/>
      <c r="I155"/>
      <c r="J155"/>
      <c r="K155"/>
      <c r="L155"/>
      <c r="M155"/>
      <c r="N155"/>
    </row>
    <row r="156" spans="1:14" x14ac:dyDescent="0.25">
      <c r="A156"/>
      <c r="B156"/>
      <c r="C156"/>
      <c r="D156"/>
      <c r="E156"/>
      <c r="F156"/>
      <c r="G156"/>
      <c r="H156"/>
      <c r="I156"/>
      <c r="J156"/>
      <c r="K156"/>
      <c r="L156"/>
      <c r="M156"/>
      <c r="N156"/>
    </row>
    <row r="157" spans="1:14" x14ac:dyDescent="0.25">
      <c r="A157"/>
      <c r="B157"/>
      <c r="C157"/>
      <c r="D157"/>
      <c r="E157"/>
      <c r="F157"/>
      <c r="G157"/>
      <c r="H157"/>
      <c r="I157"/>
      <c r="J157"/>
      <c r="K157"/>
      <c r="L157"/>
      <c r="M157"/>
      <c r="N157"/>
    </row>
    <row r="158" spans="1:14" x14ac:dyDescent="0.25">
      <c r="A158"/>
      <c r="B158"/>
      <c r="C158"/>
      <c r="D158"/>
      <c r="E158"/>
      <c r="F158"/>
      <c r="G158"/>
      <c r="H158"/>
      <c r="I158"/>
      <c r="J158"/>
      <c r="K158"/>
      <c r="L158"/>
      <c r="M158"/>
      <c r="N158"/>
    </row>
    <row r="159" spans="1:14" x14ac:dyDescent="0.25">
      <c r="A159"/>
      <c r="B159"/>
      <c r="C159"/>
      <c r="D159"/>
      <c r="E159"/>
      <c r="F159"/>
      <c r="G159"/>
      <c r="H159"/>
      <c r="I159"/>
      <c r="J159"/>
      <c r="K159"/>
      <c r="L159"/>
      <c r="M159"/>
      <c r="N159"/>
    </row>
    <row r="160" spans="1:14" x14ac:dyDescent="0.25">
      <c r="A160"/>
      <c r="B160"/>
      <c r="C160"/>
      <c r="D160"/>
      <c r="E160"/>
      <c r="F160"/>
      <c r="G160"/>
      <c r="H160"/>
      <c r="I160"/>
      <c r="J160"/>
      <c r="K160"/>
      <c r="L160"/>
      <c r="M160"/>
      <c r="N160"/>
    </row>
    <row r="161" spans="1:14" x14ac:dyDescent="0.25">
      <c r="A161"/>
      <c r="B161"/>
      <c r="C161"/>
      <c r="D161"/>
      <c r="E161"/>
      <c r="F161"/>
      <c r="G161"/>
      <c r="H161"/>
      <c r="I161"/>
      <c r="J161"/>
      <c r="K161"/>
      <c r="L161"/>
      <c r="M161"/>
      <c r="N161"/>
    </row>
    <row r="162" spans="1:14" x14ac:dyDescent="0.25">
      <c r="A162"/>
      <c r="B162"/>
      <c r="C162"/>
      <c r="D162"/>
      <c r="E162"/>
      <c r="F162"/>
      <c r="G162"/>
      <c r="H162"/>
      <c r="I162"/>
      <c r="J162"/>
      <c r="K162"/>
      <c r="L162"/>
      <c r="M162"/>
      <c r="N162"/>
    </row>
    <row r="163" spans="1:14" x14ac:dyDescent="0.25">
      <c r="A163"/>
      <c r="B163"/>
      <c r="C163"/>
      <c r="D163"/>
      <c r="E163"/>
      <c r="F163"/>
      <c r="G163"/>
      <c r="H163"/>
      <c r="I163"/>
      <c r="J163"/>
      <c r="K163"/>
      <c r="L163"/>
      <c r="M163"/>
      <c r="N163"/>
    </row>
    <row r="164" spans="1:14" x14ac:dyDescent="0.25">
      <c r="A164"/>
      <c r="B164"/>
      <c r="C164"/>
      <c r="D164"/>
      <c r="E164"/>
      <c r="F164"/>
      <c r="G164"/>
      <c r="H164"/>
      <c r="I164"/>
      <c r="J164"/>
      <c r="K164"/>
      <c r="L164"/>
      <c r="M164"/>
      <c r="N164"/>
    </row>
    <row r="165" spans="1:14" x14ac:dyDescent="0.25">
      <c r="A165"/>
      <c r="B165"/>
      <c r="C165"/>
      <c r="D165"/>
      <c r="E165"/>
      <c r="F165"/>
      <c r="G165"/>
      <c r="H165"/>
      <c r="I165"/>
      <c r="J165"/>
      <c r="K165"/>
      <c r="L165"/>
      <c r="M165"/>
      <c r="N165"/>
    </row>
    <row r="166" spans="1:14" x14ac:dyDescent="0.25">
      <c r="A166"/>
      <c r="B166"/>
      <c r="C166"/>
      <c r="D166"/>
      <c r="E166"/>
      <c r="F166"/>
      <c r="G166"/>
      <c r="H166"/>
      <c r="I166"/>
      <c r="J166"/>
      <c r="K166"/>
      <c r="L166"/>
      <c r="M166"/>
      <c r="N166"/>
    </row>
    <row r="167" spans="1:14" x14ac:dyDescent="0.25">
      <c r="A167"/>
      <c r="B167"/>
      <c r="C167"/>
      <c r="D167"/>
      <c r="E167"/>
      <c r="F167"/>
      <c r="G167"/>
      <c r="H167"/>
      <c r="I167"/>
      <c r="J167"/>
      <c r="K167"/>
      <c r="L167"/>
      <c r="M167"/>
      <c r="N167"/>
    </row>
    <row r="168" spans="1:14" x14ac:dyDescent="0.25">
      <c r="A168"/>
      <c r="B168"/>
      <c r="C168"/>
      <c r="D168"/>
      <c r="E168"/>
      <c r="F168"/>
      <c r="G168"/>
      <c r="H168"/>
      <c r="I168"/>
      <c r="J168"/>
      <c r="K168"/>
      <c r="L168"/>
      <c r="M168"/>
      <c r="N168"/>
    </row>
    <row r="169" spans="1:14" x14ac:dyDescent="0.25">
      <c r="A169"/>
      <c r="B169"/>
      <c r="C169"/>
      <c r="D169"/>
      <c r="E169"/>
      <c r="F169"/>
      <c r="G169"/>
      <c r="H169"/>
      <c r="I169"/>
      <c r="J169"/>
      <c r="K169"/>
      <c r="L169"/>
      <c r="M169"/>
      <c r="N169"/>
    </row>
    <row r="170" spans="1:14" x14ac:dyDescent="0.25">
      <c r="A170"/>
      <c r="B170"/>
      <c r="C170"/>
      <c r="D170"/>
      <c r="E170"/>
      <c r="F170"/>
      <c r="G170"/>
      <c r="H170"/>
      <c r="I170"/>
      <c r="J170"/>
      <c r="K170"/>
      <c r="L170"/>
      <c r="M170"/>
      <c r="N170"/>
    </row>
    <row r="171" spans="1:14" x14ac:dyDescent="0.25">
      <c r="A171"/>
      <c r="B171"/>
      <c r="C171"/>
      <c r="D171"/>
      <c r="E171"/>
      <c r="F171"/>
      <c r="G171"/>
      <c r="H171"/>
      <c r="I171"/>
      <c r="J171"/>
      <c r="K171"/>
      <c r="L171"/>
      <c r="M171"/>
      <c r="N171"/>
    </row>
    <row r="172" spans="1:14" x14ac:dyDescent="0.25">
      <c r="A172"/>
      <c r="B172"/>
      <c r="C172"/>
      <c r="D172"/>
      <c r="E172"/>
      <c r="F172"/>
      <c r="G172"/>
      <c r="H172"/>
      <c r="I172"/>
      <c r="J172"/>
      <c r="K172"/>
      <c r="L172"/>
      <c r="M172"/>
      <c r="N172"/>
    </row>
    <row r="173" spans="1:14" x14ac:dyDescent="0.25">
      <c r="A173"/>
      <c r="B173"/>
      <c r="C173"/>
      <c r="D173"/>
      <c r="E173"/>
      <c r="F173"/>
      <c r="G173"/>
      <c r="H173"/>
      <c r="I173"/>
      <c r="J173"/>
      <c r="K173"/>
      <c r="L173"/>
      <c r="M173"/>
      <c r="N173"/>
    </row>
    <row r="174" spans="1:14" x14ac:dyDescent="0.25">
      <c r="A174"/>
      <c r="B174"/>
      <c r="C174"/>
      <c r="D174"/>
      <c r="E174"/>
      <c r="F174"/>
      <c r="G174"/>
      <c r="H174"/>
      <c r="I174"/>
      <c r="J174"/>
      <c r="K174"/>
      <c r="L174"/>
      <c r="M174"/>
      <c r="N174"/>
    </row>
    <row r="175" spans="1:14" x14ac:dyDescent="0.25">
      <c r="A175"/>
      <c r="B175"/>
      <c r="C175"/>
      <c r="D175"/>
      <c r="E175"/>
      <c r="F175"/>
      <c r="G175"/>
      <c r="H175"/>
      <c r="I175"/>
      <c r="J175"/>
      <c r="K175"/>
      <c r="L175"/>
      <c r="M175"/>
      <c r="N175"/>
    </row>
    <row r="176" spans="1:14" x14ac:dyDescent="0.25">
      <c r="A176"/>
      <c r="B176"/>
      <c r="C176"/>
      <c r="D176"/>
      <c r="E176"/>
      <c r="F176"/>
      <c r="G176"/>
      <c r="H176"/>
      <c r="I176"/>
      <c r="J176"/>
      <c r="K176"/>
      <c r="L176"/>
      <c r="M176"/>
      <c r="N176"/>
    </row>
    <row r="177" spans="1:14" x14ac:dyDescent="0.25">
      <c r="A177"/>
      <c r="B177"/>
      <c r="C177"/>
      <c r="D177"/>
      <c r="E177"/>
      <c r="F177"/>
      <c r="G177"/>
      <c r="H177"/>
      <c r="I177"/>
      <c r="J177"/>
      <c r="K177"/>
      <c r="L177"/>
      <c r="M177"/>
      <c r="N177"/>
    </row>
    <row r="178" spans="1:14" x14ac:dyDescent="0.25">
      <c r="A178"/>
      <c r="B178"/>
      <c r="C178"/>
      <c r="D178"/>
      <c r="E178"/>
      <c r="F178"/>
      <c r="G178"/>
      <c r="H178"/>
      <c r="I178"/>
      <c r="J178"/>
      <c r="K178"/>
      <c r="L178"/>
      <c r="M178"/>
      <c r="N178"/>
    </row>
    <row r="179" spans="1:14" x14ac:dyDescent="0.25">
      <c r="A179"/>
      <c r="B179"/>
      <c r="C179"/>
      <c r="D179"/>
      <c r="E179"/>
      <c r="F179"/>
      <c r="G179"/>
      <c r="H179"/>
      <c r="I179"/>
      <c r="J179"/>
      <c r="K179"/>
      <c r="L179"/>
      <c r="M179"/>
      <c r="N179"/>
    </row>
    <row r="180" spans="1:14" x14ac:dyDescent="0.25">
      <c r="A180"/>
      <c r="B180"/>
      <c r="C180"/>
      <c r="D180"/>
      <c r="E180"/>
      <c r="F180"/>
      <c r="G180"/>
      <c r="H180"/>
      <c r="I180"/>
      <c r="J180"/>
      <c r="K180"/>
      <c r="L180"/>
      <c r="M180"/>
      <c r="N180"/>
    </row>
    <row r="181" spans="1:14" x14ac:dyDescent="0.25">
      <c r="A181"/>
      <c r="B181"/>
      <c r="C181"/>
      <c r="D181"/>
      <c r="E181"/>
      <c r="F181"/>
      <c r="G181"/>
      <c r="H181"/>
      <c r="I181"/>
      <c r="J181"/>
      <c r="K181"/>
      <c r="L181"/>
      <c r="M181"/>
      <c r="N181"/>
    </row>
    <row r="182" spans="1:14" x14ac:dyDescent="0.25">
      <c r="A182"/>
      <c r="B182"/>
      <c r="C182"/>
      <c r="D182"/>
      <c r="E182"/>
      <c r="F182"/>
      <c r="G182"/>
      <c r="H182"/>
      <c r="I182"/>
      <c r="J182"/>
      <c r="K182"/>
      <c r="L182"/>
      <c r="M182"/>
      <c r="N182"/>
    </row>
    <row r="183" spans="1:14" x14ac:dyDescent="0.25">
      <c r="A183"/>
      <c r="B183"/>
      <c r="C183"/>
      <c r="D183"/>
      <c r="E183"/>
      <c r="F183"/>
      <c r="G183"/>
      <c r="H183"/>
      <c r="I183"/>
      <c r="J183"/>
      <c r="K183"/>
      <c r="L183"/>
      <c r="M183"/>
      <c r="N183"/>
    </row>
    <row r="184" spans="1:14" x14ac:dyDescent="0.25">
      <c r="A184"/>
      <c r="B184"/>
      <c r="C184"/>
      <c r="D184"/>
      <c r="E184"/>
      <c r="F184"/>
      <c r="G184"/>
      <c r="H184"/>
      <c r="I184"/>
      <c r="J184"/>
      <c r="K184"/>
      <c r="L184"/>
      <c r="M184"/>
      <c r="N184"/>
    </row>
    <row r="185" spans="1:14" x14ac:dyDescent="0.25">
      <c r="A185"/>
      <c r="B185"/>
      <c r="C185"/>
      <c r="D185"/>
      <c r="E185"/>
      <c r="F185"/>
      <c r="G185"/>
      <c r="H185"/>
      <c r="I185"/>
      <c r="J185"/>
      <c r="K185"/>
      <c r="L185"/>
      <c r="M185"/>
      <c r="N185"/>
    </row>
    <row r="186" spans="1:14" x14ac:dyDescent="0.25">
      <c r="A186"/>
      <c r="B186"/>
      <c r="C186"/>
      <c r="D186"/>
      <c r="E186"/>
      <c r="F186"/>
      <c r="G186"/>
      <c r="H186"/>
      <c r="I186"/>
      <c r="J186"/>
      <c r="K186"/>
      <c r="L186"/>
      <c r="M186"/>
      <c r="N186"/>
    </row>
    <row r="187" spans="1:14" x14ac:dyDescent="0.25">
      <c r="A187"/>
      <c r="B187"/>
      <c r="C187"/>
      <c r="D187"/>
      <c r="E187"/>
      <c r="F187"/>
      <c r="G187"/>
      <c r="H187"/>
      <c r="I187"/>
      <c r="J187"/>
      <c r="K187"/>
      <c r="L187"/>
      <c r="M187"/>
      <c r="N187"/>
    </row>
    <row r="188" spans="1:14" x14ac:dyDescent="0.25">
      <c r="A188"/>
      <c r="B188"/>
      <c r="C188"/>
      <c r="D188"/>
      <c r="E188"/>
      <c r="F188"/>
      <c r="G188"/>
      <c r="H188"/>
      <c r="I188"/>
      <c r="J188"/>
      <c r="K188"/>
      <c r="L188"/>
      <c r="M188"/>
      <c r="N188"/>
    </row>
    <row r="189" spans="1:14" x14ac:dyDescent="0.25">
      <c r="A189"/>
      <c r="B189"/>
      <c r="C189"/>
      <c r="D189"/>
      <c r="E189"/>
      <c r="F189"/>
      <c r="G189"/>
      <c r="H189"/>
      <c r="I189"/>
      <c r="J189"/>
      <c r="K189"/>
      <c r="L189"/>
      <c r="M189"/>
      <c r="N189"/>
    </row>
    <row r="190" spans="1:14" x14ac:dyDescent="0.25">
      <c r="A190"/>
      <c r="B190"/>
      <c r="C190"/>
      <c r="D190"/>
      <c r="E190"/>
      <c r="F190"/>
      <c r="G190"/>
      <c r="H190"/>
      <c r="I190"/>
      <c r="J190"/>
      <c r="K190"/>
      <c r="L190"/>
      <c r="M190"/>
      <c r="N190"/>
    </row>
    <row r="191" spans="1:14" x14ac:dyDescent="0.25">
      <c r="A191"/>
      <c r="B191"/>
      <c r="C191"/>
      <c r="D191"/>
      <c r="E191"/>
      <c r="F191"/>
      <c r="G191"/>
      <c r="H191"/>
      <c r="I191"/>
      <c r="J191"/>
      <c r="K191"/>
      <c r="L191"/>
      <c r="M191"/>
      <c r="N191"/>
    </row>
    <row r="192" spans="1:14" x14ac:dyDescent="0.25">
      <c r="A192"/>
      <c r="B192"/>
      <c r="C192"/>
      <c r="D192"/>
      <c r="E192"/>
      <c r="F192"/>
      <c r="G192"/>
      <c r="H192"/>
      <c r="I192"/>
      <c r="J192"/>
      <c r="K192"/>
      <c r="L192"/>
      <c r="M192"/>
      <c r="N192"/>
    </row>
    <row r="193" spans="1:14" x14ac:dyDescent="0.25">
      <c r="A193"/>
      <c r="B193"/>
      <c r="C193"/>
      <c r="D193"/>
      <c r="E193"/>
      <c r="F193"/>
      <c r="G193"/>
      <c r="H193"/>
      <c r="I193"/>
      <c r="J193"/>
      <c r="K193"/>
      <c r="L193"/>
      <c r="M193"/>
      <c r="N193"/>
    </row>
    <row r="194" spans="1:14" x14ac:dyDescent="0.25">
      <c r="A194"/>
      <c r="B194"/>
      <c r="C194"/>
      <c r="D194"/>
      <c r="E194"/>
      <c r="F194"/>
      <c r="G194"/>
      <c r="H194"/>
      <c r="I194"/>
      <c r="J194"/>
      <c r="K194"/>
      <c r="L194"/>
      <c r="M194"/>
      <c r="N194"/>
    </row>
    <row r="195" spans="1:14" x14ac:dyDescent="0.25">
      <c r="A195"/>
      <c r="B195"/>
      <c r="C195"/>
      <c r="D195"/>
      <c r="E195"/>
      <c r="F195"/>
      <c r="G195"/>
      <c r="H195"/>
      <c r="I195"/>
      <c r="J195"/>
      <c r="K195"/>
      <c r="L195"/>
      <c r="M195"/>
      <c r="N195"/>
    </row>
    <row r="196" spans="1:14" x14ac:dyDescent="0.25">
      <c r="A196"/>
      <c r="B196"/>
      <c r="C196"/>
      <c r="D196"/>
      <c r="E196"/>
      <c r="F196"/>
      <c r="G196"/>
      <c r="H196"/>
      <c r="I196"/>
      <c r="J196"/>
      <c r="K196"/>
      <c r="L196"/>
      <c r="M196"/>
      <c r="N196"/>
    </row>
    <row r="197" spans="1:14" x14ac:dyDescent="0.25">
      <c r="A197"/>
      <c r="B197"/>
      <c r="C197"/>
      <c r="D197"/>
      <c r="E197"/>
      <c r="F197"/>
      <c r="G197"/>
      <c r="H197"/>
      <c r="I197"/>
      <c r="J197"/>
      <c r="K197"/>
      <c r="L197"/>
      <c r="M197"/>
      <c r="N197"/>
    </row>
    <row r="198" spans="1:14" x14ac:dyDescent="0.25">
      <c r="A198"/>
      <c r="B198"/>
      <c r="C198"/>
      <c r="D198"/>
      <c r="E198"/>
      <c r="F198"/>
      <c r="G198"/>
      <c r="H198"/>
      <c r="I198"/>
      <c r="J198"/>
      <c r="K198"/>
      <c r="L198"/>
      <c r="M198"/>
      <c r="N198"/>
    </row>
    <row r="199" spans="1:14" x14ac:dyDescent="0.25">
      <c r="A199"/>
      <c r="B199"/>
      <c r="C199"/>
      <c r="D199"/>
      <c r="E199"/>
      <c r="F199"/>
      <c r="G199"/>
      <c r="H199"/>
      <c r="I199"/>
      <c r="J199"/>
      <c r="K199"/>
      <c r="L199"/>
      <c r="M199"/>
      <c r="N199"/>
    </row>
    <row r="200" spans="1:14" x14ac:dyDescent="0.25">
      <c r="A200"/>
      <c r="B200"/>
      <c r="C200"/>
      <c r="D200"/>
      <c r="E200"/>
      <c r="F200"/>
      <c r="G200"/>
      <c r="H200"/>
      <c r="I200"/>
      <c r="J200"/>
      <c r="K200"/>
      <c r="L200"/>
      <c r="M200"/>
      <c r="N200"/>
    </row>
    <row r="201" spans="1:14" x14ac:dyDescent="0.25">
      <c r="A201"/>
      <c r="B201"/>
      <c r="C201"/>
      <c r="D201"/>
      <c r="E201"/>
      <c r="F201"/>
      <c r="G201"/>
      <c r="H201"/>
      <c r="I201"/>
      <c r="J201"/>
      <c r="K201"/>
      <c r="L201"/>
      <c r="M201"/>
      <c r="N201"/>
    </row>
    <row r="202" spans="1:14" x14ac:dyDescent="0.25">
      <c r="A202"/>
      <c r="B202"/>
      <c r="C202"/>
      <c r="D202"/>
      <c r="E202"/>
      <c r="F202"/>
      <c r="G202"/>
      <c r="H202"/>
      <c r="I202"/>
      <c r="J202"/>
      <c r="K202"/>
      <c r="L202"/>
      <c r="M202"/>
      <c r="N202"/>
    </row>
    <row r="203" spans="1:14" x14ac:dyDescent="0.25">
      <c r="A203"/>
      <c r="B203"/>
      <c r="C203"/>
      <c r="D203"/>
      <c r="E203"/>
      <c r="F203"/>
      <c r="G203"/>
      <c r="H203"/>
      <c r="I203"/>
      <c r="J203"/>
      <c r="K203"/>
      <c r="L203"/>
      <c r="M203"/>
      <c r="N203"/>
    </row>
    <row r="204" spans="1:14" x14ac:dyDescent="0.25">
      <c r="A204"/>
      <c r="B204"/>
      <c r="C204"/>
      <c r="D204"/>
      <c r="E204"/>
      <c r="F204"/>
      <c r="G204"/>
      <c r="H204"/>
      <c r="I204"/>
      <c r="J204"/>
      <c r="K204"/>
      <c r="L204"/>
      <c r="M204"/>
      <c r="N204"/>
    </row>
    <row r="205" spans="1:14" x14ac:dyDescent="0.25">
      <c r="A205"/>
      <c r="B205"/>
      <c r="C205"/>
      <c r="D205"/>
      <c r="E205"/>
      <c r="F205"/>
      <c r="G205"/>
      <c r="H205"/>
      <c r="I205"/>
      <c r="J205"/>
      <c r="K205"/>
      <c r="L205"/>
      <c r="M205"/>
      <c r="N205"/>
    </row>
    <row r="206" spans="1:14" x14ac:dyDescent="0.25">
      <c r="A206"/>
      <c r="B206"/>
      <c r="C206"/>
      <c r="D206"/>
      <c r="E206"/>
      <c r="F206"/>
      <c r="G206"/>
      <c r="H206"/>
      <c r="I206"/>
      <c r="J206"/>
      <c r="K206"/>
      <c r="L206"/>
      <c r="M206"/>
      <c r="N206"/>
    </row>
    <row r="207" spans="1:14" x14ac:dyDescent="0.25">
      <c r="A207"/>
      <c r="B207"/>
      <c r="C207"/>
      <c r="D207"/>
      <c r="E207"/>
      <c r="F207"/>
      <c r="G207"/>
      <c r="H207"/>
      <c r="I207"/>
      <c r="J207"/>
      <c r="K207"/>
      <c r="L207"/>
      <c r="M207"/>
      <c r="N207"/>
    </row>
    <row r="208" spans="1:14" x14ac:dyDescent="0.25">
      <c r="A208"/>
      <c r="B208"/>
      <c r="C208"/>
      <c r="D208"/>
      <c r="E208"/>
      <c r="F208"/>
      <c r="G208"/>
      <c r="H208"/>
      <c r="I208"/>
      <c r="J208"/>
      <c r="K208"/>
      <c r="L208"/>
      <c r="M208"/>
      <c r="N208"/>
    </row>
    <row r="209" spans="1:14" x14ac:dyDescent="0.25">
      <c r="A209"/>
      <c r="B209"/>
      <c r="C209"/>
      <c r="D209"/>
      <c r="E209"/>
      <c r="F209"/>
      <c r="G209"/>
      <c r="H209"/>
      <c r="I209"/>
      <c r="J209"/>
      <c r="K209"/>
      <c r="L209"/>
      <c r="M209"/>
      <c r="N209"/>
    </row>
    <row r="210" spans="1:14" x14ac:dyDescent="0.25">
      <c r="A210"/>
      <c r="B210"/>
      <c r="C210"/>
      <c r="D210"/>
      <c r="E210"/>
      <c r="F210"/>
      <c r="G210"/>
      <c r="H210"/>
      <c r="I210"/>
      <c r="J210"/>
      <c r="K210"/>
      <c r="L210"/>
      <c r="M210"/>
      <c r="N210"/>
    </row>
    <row r="211" spans="1:14" x14ac:dyDescent="0.25">
      <c r="A211"/>
      <c r="B211"/>
      <c r="C211"/>
      <c r="D211"/>
      <c r="E211"/>
      <c r="F211"/>
      <c r="G211"/>
      <c r="H211"/>
      <c r="I211"/>
      <c r="J211"/>
      <c r="K211"/>
      <c r="L211"/>
      <c r="M211"/>
      <c r="N211"/>
    </row>
    <row r="212" spans="1:14" x14ac:dyDescent="0.25">
      <c r="A212"/>
      <c r="B212"/>
      <c r="C212"/>
      <c r="D212"/>
      <c r="E212"/>
      <c r="F212"/>
      <c r="G212"/>
      <c r="H212"/>
      <c r="I212"/>
      <c r="J212"/>
      <c r="K212"/>
      <c r="L212"/>
      <c r="M212"/>
      <c r="N212"/>
    </row>
    <row r="213" spans="1:14" x14ac:dyDescent="0.25">
      <c r="A213"/>
      <c r="B213"/>
      <c r="C213"/>
      <c r="D213"/>
      <c r="E213"/>
      <c r="F213"/>
      <c r="G213"/>
      <c r="H213"/>
      <c r="I213"/>
      <c r="J213"/>
      <c r="K213"/>
      <c r="L213"/>
      <c r="M213"/>
      <c r="N213"/>
    </row>
    <row r="214" spans="1:14" x14ac:dyDescent="0.25">
      <c r="A214"/>
      <c r="B214"/>
      <c r="C214"/>
      <c r="D214"/>
      <c r="E214"/>
      <c r="F214"/>
      <c r="G214"/>
      <c r="H214"/>
      <c r="I214"/>
      <c r="J214"/>
      <c r="K214"/>
      <c r="L214"/>
      <c r="M214"/>
      <c r="N214"/>
    </row>
    <row r="215" spans="1:14" x14ac:dyDescent="0.25">
      <c r="A215"/>
      <c r="B215"/>
      <c r="C215"/>
      <c r="D215"/>
      <c r="E215"/>
      <c r="F215"/>
      <c r="G215"/>
      <c r="H215"/>
      <c r="I215"/>
      <c r="J215"/>
      <c r="K215"/>
      <c r="L215"/>
      <c r="M215"/>
      <c r="N215"/>
    </row>
    <row r="216" spans="1:14" x14ac:dyDescent="0.25">
      <c r="A216"/>
      <c r="B216"/>
      <c r="C216"/>
      <c r="D216"/>
      <c r="E216"/>
      <c r="F216"/>
      <c r="G216"/>
      <c r="H216"/>
      <c r="I216"/>
      <c r="J216"/>
      <c r="K216"/>
      <c r="L216"/>
      <c r="M216"/>
      <c r="N216"/>
    </row>
    <row r="217" spans="1:14" x14ac:dyDescent="0.25">
      <c r="A217"/>
      <c r="B217"/>
      <c r="C217"/>
      <c r="D217"/>
      <c r="E217"/>
      <c r="F217"/>
      <c r="G217"/>
      <c r="H217"/>
      <c r="I217"/>
      <c r="J217"/>
      <c r="K217"/>
      <c r="L217"/>
      <c r="M217"/>
      <c r="N217"/>
    </row>
    <row r="218" spans="1:14" x14ac:dyDescent="0.25">
      <c r="A218"/>
      <c r="B218"/>
      <c r="C218"/>
      <c r="D218"/>
      <c r="E218"/>
      <c r="F218"/>
      <c r="G218"/>
      <c r="H218"/>
      <c r="I218"/>
      <c r="J218"/>
      <c r="K218"/>
      <c r="L218"/>
      <c r="M218"/>
      <c r="N218"/>
    </row>
    <row r="219" spans="1:14" x14ac:dyDescent="0.25">
      <c r="A219"/>
      <c r="B219"/>
      <c r="C219"/>
      <c r="D219"/>
      <c r="E219"/>
      <c r="F219"/>
      <c r="G219"/>
      <c r="H219"/>
      <c r="I219"/>
      <c r="J219"/>
      <c r="K219"/>
      <c r="L219"/>
      <c r="M219"/>
      <c r="N219"/>
    </row>
    <row r="220" spans="1:14" x14ac:dyDescent="0.25">
      <c r="A220"/>
      <c r="B220"/>
      <c r="C220"/>
      <c r="D220"/>
      <c r="E220"/>
      <c r="F220"/>
      <c r="G220"/>
      <c r="H220"/>
      <c r="I220"/>
      <c r="J220"/>
      <c r="K220"/>
      <c r="L220"/>
      <c r="M220"/>
      <c r="N220"/>
    </row>
    <row r="221" spans="1:14" x14ac:dyDescent="0.25">
      <c r="A221"/>
      <c r="B221"/>
      <c r="C221"/>
      <c r="D221"/>
      <c r="E221"/>
      <c r="F221"/>
      <c r="G221"/>
      <c r="H221"/>
      <c r="I221"/>
      <c r="J221"/>
      <c r="K221"/>
      <c r="L221"/>
      <c r="M221"/>
      <c r="N221"/>
    </row>
    <row r="222" spans="1:14" x14ac:dyDescent="0.25">
      <c r="A222"/>
      <c r="B222"/>
      <c r="C222"/>
      <c r="D222"/>
      <c r="E222"/>
      <c r="F222"/>
      <c r="G222"/>
      <c r="H222"/>
      <c r="I222"/>
      <c r="J222"/>
      <c r="K222"/>
      <c r="L222"/>
      <c r="M222"/>
      <c r="N222"/>
    </row>
    <row r="223" spans="1:14" x14ac:dyDescent="0.25">
      <c r="A223"/>
      <c r="B223"/>
      <c r="C223"/>
      <c r="D223"/>
      <c r="E223"/>
      <c r="F223"/>
      <c r="G223"/>
      <c r="H223"/>
      <c r="I223"/>
      <c r="J223"/>
      <c r="K223"/>
      <c r="L223"/>
      <c r="M223"/>
      <c r="N223"/>
    </row>
    <row r="224" spans="1:14" x14ac:dyDescent="0.25">
      <c r="A224"/>
      <c r="B224"/>
      <c r="C224"/>
      <c r="D224"/>
      <c r="E224"/>
      <c r="F224"/>
      <c r="G224"/>
      <c r="H224"/>
      <c r="I224"/>
      <c r="J224"/>
      <c r="K224"/>
      <c r="L224"/>
      <c r="M224"/>
      <c r="N224"/>
    </row>
    <row r="225" spans="1:14" x14ac:dyDescent="0.25">
      <c r="A225"/>
      <c r="B225"/>
      <c r="C225"/>
      <c r="D225"/>
      <c r="E225"/>
      <c r="F225"/>
      <c r="G225"/>
      <c r="H225"/>
      <c r="I225"/>
      <c r="J225"/>
      <c r="K225"/>
      <c r="L225"/>
      <c r="M225"/>
      <c r="N225"/>
    </row>
    <row r="226" spans="1:14" x14ac:dyDescent="0.25">
      <c r="A226"/>
      <c r="B226"/>
      <c r="C226"/>
      <c r="D226"/>
      <c r="E226"/>
      <c r="F226"/>
      <c r="G226"/>
      <c r="H226"/>
      <c r="I226"/>
      <c r="J226"/>
      <c r="K226"/>
      <c r="L226"/>
      <c r="M226"/>
      <c r="N226"/>
    </row>
    <row r="227" spans="1:14" x14ac:dyDescent="0.25">
      <c r="A227"/>
      <c r="B227"/>
      <c r="C227"/>
      <c r="D227"/>
      <c r="E227"/>
      <c r="F227"/>
      <c r="G227"/>
      <c r="H227"/>
      <c r="I227"/>
      <c r="J227"/>
      <c r="K227"/>
      <c r="L227"/>
      <c r="M227"/>
      <c r="N227"/>
    </row>
    <row r="228" spans="1:14" x14ac:dyDescent="0.25">
      <c r="A228"/>
      <c r="B228"/>
      <c r="C228"/>
      <c r="D228"/>
      <c r="E228"/>
      <c r="F228"/>
      <c r="G228"/>
      <c r="H228"/>
      <c r="I228"/>
      <c r="J228"/>
      <c r="K228"/>
      <c r="L228"/>
      <c r="M228"/>
      <c r="N228"/>
    </row>
    <row r="229" spans="1:14" x14ac:dyDescent="0.25">
      <c r="A229"/>
      <c r="B229"/>
      <c r="C229"/>
      <c r="D229"/>
      <c r="E229"/>
      <c r="F229"/>
      <c r="G229"/>
      <c r="H229"/>
      <c r="I229"/>
      <c r="J229"/>
      <c r="K229"/>
      <c r="L229"/>
      <c r="M229"/>
      <c r="N229"/>
    </row>
    <row r="230" spans="1:14" x14ac:dyDescent="0.25">
      <c r="A230"/>
      <c r="B230"/>
      <c r="C230"/>
      <c r="D230"/>
      <c r="E230"/>
      <c r="F230"/>
      <c r="G230"/>
      <c r="H230"/>
      <c r="I230"/>
      <c r="J230"/>
      <c r="K230"/>
      <c r="L230"/>
      <c r="M230"/>
      <c r="N230"/>
    </row>
    <row r="231" spans="1:14" x14ac:dyDescent="0.25">
      <c r="A231"/>
      <c r="B231"/>
      <c r="C231"/>
      <c r="D231"/>
      <c r="E231"/>
      <c r="F231"/>
      <c r="G231"/>
      <c r="H231"/>
      <c r="I231"/>
      <c r="J231"/>
      <c r="K231"/>
      <c r="L231"/>
      <c r="M231"/>
      <c r="N231"/>
    </row>
    <row r="232" spans="1:14" x14ac:dyDescent="0.25">
      <c r="A232"/>
      <c r="B232"/>
      <c r="C232"/>
      <c r="D232"/>
      <c r="E232"/>
      <c r="F232"/>
      <c r="G232"/>
      <c r="H232"/>
      <c r="I232"/>
      <c r="J232"/>
      <c r="K232"/>
      <c r="L232"/>
      <c r="M232"/>
      <c r="N232"/>
    </row>
    <row r="233" spans="1:14" x14ac:dyDescent="0.25">
      <c r="A233"/>
      <c r="B233"/>
      <c r="C233"/>
      <c r="D233"/>
      <c r="E233"/>
      <c r="F233"/>
      <c r="G233"/>
      <c r="H233"/>
      <c r="I233"/>
      <c r="J233"/>
      <c r="K233"/>
      <c r="L233"/>
      <c r="M233"/>
      <c r="N233"/>
    </row>
    <row r="234" spans="1:14" x14ac:dyDescent="0.25">
      <c r="A234"/>
      <c r="B234"/>
      <c r="C234"/>
      <c r="D234"/>
      <c r="E234"/>
      <c r="F234"/>
      <c r="G234"/>
      <c r="H234"/>
      <c r="I234"/>
      <c r="J234"/>
      <c r="K234"/>
      <c r="L234"/>
      <c r="M234"/>
      <c r="N234"/>
    </row>
    <row r="235" spans="1:14" x14ac:dyDescent="0.25">
      <c r="A235"/>
      <c r="B235"/>
      <c r="C235"/>
      <c r="D235"/>
      <c r="E235"/>
      <c r="F235"/>
      <c r="G235"/>
      <c r="H235"/>
      <c r="I235"/>
      <c r="J235"/>
      <c r="K235"/>
      <c r="L235"/>
      <c r="M235"/>
      <c r="N235"/>
    </row>
    <row r="236" spans="1:14" x14ac:dyDescent="0.25">
      <c r="A236"/>
      <c r="B236"/>
      <c r="C236"/>
      <c r="D236"/>
      <c r="E236"/>
      <c r="F236"/>
      <c r="G236"/>
      <c r="H236"/>
      <c r="I236"/>
      <c r="J236"/>
      <c r="K236"/>
      <c r="L236"/>
      <c r="M236"/>
      <c r="N236"/>
    </row>
    <row r="237" spans="1:14" x14ac:dyDescent="0.25">
      <c r="A237"/>
      <c r="B237"/>
      <c r="C237"/>
      <c r="D237"/>
      <c r="E237"/>
      <c r="F237"/>
      <c r="G237"/>
      <c r="H237"/>
      <c r="I237"/>
      <c r="J237"/>
      <c r="K237"/>
      <c r="L237"/>
      <c r="M237"/>
      <c r="N237"/>
    </row>
    <row r="238" spans="1:14" x14ac:dyDescent="0.25">
      <c r="A238"/>
      <c r="B238"/>
      <c r="C238"/>
      <c r="D238"/>
      <c r="E238"/>
      <c r="F238"/>
      <c r="G238"/>
      <c r="H238"/>
      <c r="I238"/>
      <c r="J238"/>
      <c r="K238"/>
      <c r="L238"/>
      <c r="M238"/>
      <c r="N238"/>
    </row>
    <row r="239" spans="1:14" x14ac:dyDescent="0.25">
      <c r="A239"/>
      <c r="B239"/>
      <c r="C239"/>
      <c r="D239"/>
      <c r="E239"/>
      <c r="F239"/>
      <c r="G239"/>
      <c r="H239"/>
      <c r="I239"/>
      <c r="J239"/>
      <c r="K239"/>
      <c r="L239"/>
      <c r="M239"/>
      <c r="N239"/>
    </row>
    <row r="240" spans="1:14" x14ac:dyDescent="0.25">
      <c r="A240"/>
      <c r="B240"/>
      <c r="C240"/>
      <c r="D240"/>
      <c r="E240"/>
      <c r="F240"/>
      <c r="G240"/>
      <c r="H240"/>
      <c r="I240"/>
      <c r="J240"/>
      <c r="K240"/>
      <c r="L240"/>
      <c r="M240"/>
      <c r="N240"/>
    </row>
    <row r="241" spans="1:14" x14ac:dyDescent="0.25">
      <c r="A241"/>
      <c r="B241"/>
      <c r="C241"/>
      <c r="D241"/>
      <c r="E241"/>
      <c r="F241"/>
      <c r="G241"/>
      <c r="H241"/>
      <c r="I241"/>
      <c r="J241"/>
      <c r="K241"/>
      <c r="L241"/>
      <c r="M241"/>
      <c r="N241"/>
    </row>
    <row r="242" spans="1:14" x14ac:dyDescent="0.25">
      <c r="A242"/>
      <c r="B242"/>
      <c r="C242"/>
      <c r="D242"/>
      <c r="E242"/>
      <c r="F242"/>
      <c r="G242"/>
      <c r="H242"/>
      <c r="I242"/>
      <c r="J242"/>
      <c r="K242"/>
      <c r="L242"/>
      <c r="M242"/>
      <c r="N242"/>
    </row>
    <row r="243" spans="1:14" x14ac:dyDescent="0.25">
      <c r="A243"/>
      <c r="B243"/>
      <c r="C243"/>
      <c r="D243"/>
      <c r="E243"/>
      <c r="F243"/>
      <c r="G243"/>
      <c r="H243"/>
      <c r="I243"/>
      <c r="J243"/>
      <c r="K243"/>
      <c r="L243"/>
      <c r="M243"/>
      <c r="N243"/>
    </row>
    <row r="244" spans="1:14" x14ac:dyDescent="0.25">
      <c r="A244"/>
      <c r="B244"/>
      <c r="C244"/>
      <c r="D244"/>
      <c r="E244"/>
      <c r="F244"/>
      <c r="G244"/>
      <c r="H244"/>
      <c r="I244"/>
      <c r="J244"/>
      <c r="K244"/>
      <c r="L244"/>
      <c r="M244"/>
      <c r="N24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44"/>
  <sheetViews>
    <sheetView workbookViewId="0">
      <selection activeCell="J6" sqref="J6"/>
    </sheetView>
  </sheetViews>
  <sheetFormatPr defaultColWidth="8.85546875" defaultRowHeight="15" x14ac:dyDescent="0.25"/>
  <cols>
    <col min="1" max="1" width="24.28515625" style="43" bestFit="1" customWidth="1"/>
    <col min="2" max="2" width="8.7109375" style="43" customWidth="1"/>
    <col min="3" max="3" width="21.85546875" style="43" customWidth="1"/>
    <col min="4" max="4" width="25.7109375" style="43" customWidth="1"/>
    <col min="5" max="5" width="7.7109375" style="43" customWidth="1"/>
    <col min="6" max="6" width="15.85546875" style="43" customWidth="1"/>
    <col min="7" max="7" width="15.140625" style="43" customWidth="1"/>
    <col min="8" max="8" width="7.7109375" style="43" customWidth="1"/>
    <col min="9" max="10" width="9.28515625" style="43" customWidth="1"/>
    <col min="11" max="11" width="8.5703125" style="43" customWidth="1"/>
    <col min="12" max="12" width="7" style="43" customWidth="1"/>
    <col min="13" max="13" width="5.28515625" style="43" customWidth="1"/>
    <col min="14" max="14" width="9.28515625" style="43" customWidth="1"/>
    <col min="15" max="15" width="8.5703125" style="43" customWidth="1"/>
    <col min="16" max="16" width="7" style="43" customWidth="1"/>
    <col min="17" max="17" width="5.28515625" style="43" customWidth="1"/>
    <col min="18" max="18" width="14.5703125" style="43" bestFit="1" customWidth="1"/>
    <col min="19" max="20" width="12" style="43" bestFit="1" customWidth="1"/>
    <col min="21" max="21" width="12.140625" style="43" bestFit="1" customWidth="1"/>
    <col min="22" max="22" width="12.28515625" style="43" bestFit="1" customWidth="1"/>
    <col min="23" max="25" width="12" style="43" bestFit="1" customWidth="1"/>
    <col min="26" max="26" width="17.28515625" style="43" bestFit="1" customWidth="1"/>
    <col min="27" max="27" width="18.5703125" style="43" bestFit="1" customWidth="1"/>
    <col min="28" max="28" width="12" style="43" bestFit="1" customWidth="1"/>
    <col min="29" max="29" width="14.5703125" style="43" bestFit="1" customWidth="1"/>
    <col min="30" max="31" width="12" style="43" bestFit="1" customWidth="1"/>
    <col min="32" max="32" width="12.140625" style="43" bestFit="1" customWidth="1"/>
    <col min="33" max="33" width="12.28515625" style="43" bestFit="1" customWidth="1"/>
    <col min="34" max="36" width="12" style="43" bestFit="1" customWidth="1"/>
    <col min="37" max="37" width="17.28515625" style="43" bestFit="1" customWidth="1"/>
    <col min="38" max="38" width="18.5703125" style="43" bestFit="1" customWidth="1"/>
    <col min="39" max="39" width="11.28515625" style="43" bestFit="1" customWidth="1"/>
    <col min="40" max="40" width="14.5703125" style="43" bestFit="1" customWidth="1"/>
    <col min="41" max="42" width="12" style="43" bestFit="1" customWidth="1"/>
    <col min="43" max="43" width="12.140625" style="43" bestFit="1" customWidth="1"/>
    <col min="44" max="44" width="12.28515625" style="43" bestFit="1" customWidth="1"/>
    <col min="45" max="47" width="12" style="43" bestFit="1" customWidth="1"/>
    <col min="48" max="48" width="17.28515625" style="43" bestFit="1" customWidth="1"/>
    <col min="49" max="49" width="18.5703125" style="43" bestFit="1" customWidth="1"/>
    <col min="50" max="50" width="11.28515625" style="43" bestFit="1" customWidth="1"/>
    <col min="51" max="51" width="14.5703125" style="43" bestFit="1" customWidth="1"/>
    <col min="52" max="53" width="12" style="43" bestFit="1" customWidth="1"/>
    <col min="54" max="54" width="12.140625" style="43" bestFit="1" customWidth="1"/>
    <col min="55" max="55" width="12.28515625" style="43" bestFit="1" customWidth="1"/>
    <col min="56" max="58" width="12" style="43" bestFit="1" customWidth="1"/>
    <col min="59" max="59" width="17.28515625" style="43" bestFit="1" customWidth="1"/>
    <col min="60" max="60" width="18.5703125" style="43" bestFit="1" customWidth="1"/>
    <col min="61" max="61" width="11.28515625" style="43" bestFit="1" customWidth="1"/>
    <col min="62" max="62" width="14.5703125" style="43" bestFit="1" customWidth="1"/>
    <col min="63" max="64" width="12" style="43" bestFit="1" customWidth="1"/>
    <col min="65" max="65" width="12.140625" style="43" bestFit="1" customWidth="1"/>
    <col min="66" max="66" width="12.28515625" style="43" bestFit="1" customWidth="1"/>
    <col min="67" max="69" width="12" style="43" bestFit="1" customWidth="1"/>
    <col min="70" max="70" width="17.28515625" style="43" bestFit="1" customWidth="1"/>
    <col min="71" max="71" width="18.5703125" style="43" bestFit="1" customWidth="1"/>
    <col min="72" max="72" width="11.28515625" style="43" bestFit="1" customWidth="1"/>
    <col min="73" max="73" width="14.5703125" style="43" bestFit="1" customWidth="1"/>
    <col min="74" max="75" width="12" style="43" bestFit="1" customWidth="1"/>
    <col min="76" max="76" width="12.140625" style="43" bestFit="1" customWidth="1"/>
    <col min="77" max="77" width="12.28515625" style="43" bestFit="1" customWidth="1"/>
    <col min="78" max="80" width="12" style="43" bestFit="1" customWidth="1"/>
    <col min="81" max="81" width="17.28515625" style="43" bestFit="1" customWidth="1"/>
    <col min="82" max="82" width="18.5703125" style="43" bestFit="1" customWidth="1"/>
    <col min="83" max="83" width="11.28515625" style="43" bestFit="1" customWidth="1"/>
    <col min="84" max="84" width="14.5703125" style="43" bestFit="1" customWidth="1"/>
    <col min="85" max="86" width="12" style="43" bestFit="1" customWidth="1"/>
    <col min="87" max="87" width="12.140625" style="43" bestFit="1" customWidth="1"/>
    <col min="88" max="88" width="12.28515625" style="43" bestFit="1" customWidth="1"/>
    <col min="89" max="91" width="12" style="43" bestFit="1" customWidth="1"/>
    <col min="92" max="92" width="17.28515625" style="43" bestFit="1" customWidth="1"/>
    <col min="93" max="93" width="18.5703125" style="43" bestFit="1" customWidth="1"/>
    <col min="94" max="94" width="11.28515625" style="43" bestFit="1" customWidth="1"/>
    <col min="95" max="95" width="14.5703125" style="43" bestFit="1" customWidth="1"/>
    <col min="96" max="97" width="12" style="43" bestFit="1" customWidth="1"/>
    <col min="98" max="98" width="12.140625" style="43" bestFit="1" customWidth="1"/>
    <col min="99" max="99" width="12.28515625" style="43" bestFit="1" customWidth="1"/>
    <col min="100" max="102" width="12" style="43" bestFit="1" customWidth="1"/>
    <col min="103" max="103" width="17.28515625" style="43" bestFit="1" customWidth="1"/>
    <col min="104" max="104" width="18.5703125" style="43" bestFit="1" customWidth="1"/>
    <col min="105" max="105" width="11.28515625" style="43" bestFit="1" customWidth="1"/>
    <col min="106" max="106" width="14.5703125" style="43" bestFit="1" customWidth="1"/>
    <col min="107" max="108" width="12" style="43" bestFit="1" customWidth="1"/>
    <col min="109" max="109" width="12.140625" style="43" bestFit="1" customWidth="1"/>
    <col min="110" max="110" width="12.28515625" style="43" bestFit="1" customWidth="1"/>
    <col min="111" max="113" width="12" style="43" bestFit="1" customWidth="1"/>
    <col min="114" max="114" width="17.28515625" style="43" bestFit="1" customWidth="1"/>
    <col min="115" max="115" width="18.5703125" style="43" bestFit="1" customWidth="1"/>
    <col min="116" max="116" width="11.28515625" style="43" bestFit="1" customWidth="1"/>
    <col min="117" max="117" width="14.5703125" style="43" bestFit="1" customWidth="1"/>
    <col min="118" max="119" width="12" style="43" bestFit="1" customWidth="1"/>
    <col min="120" max="120" width="12.140625" style="43" bestFit="1" customWidth="1"/>
    <col min="121" max="121" width="12.28515625" style="43" bestFit="1" customWidth="1"/>
    <col min="122" max="124" width="12" style="43" bestFit="1" customWidth="1"/>
    <col min="125" max="125" width="17.28515625" style="43" bestFit="1" customWidth="1"/>
    <col min="126" max="126" width="18.5703125" style="43" bestFit="1" customWidth="1"/>
    <col min="127" max="127" width="11.28515625" style="43" bestFit="1" customWidth="1"/>
    <col min="128" max="128" width="14.5703125" style="43" bestFit="1" customWidth="1"/>
    <col min="129" max="130" width="12" style="43" bestFit="1" customWidth="1"/>
    <col min="131" max="131" width="12.140625" style="43" bestFit="1" customWidth="1"/>
    <col min="132" max="132" width="12.28515625" style="43" bestFit="1" customWidth="1"/>
    <col min="133" max="135" width="12" style="43" bestFit="1" customWidth="1"/>
    <col min="136" max="136" width="17.28515625" style="43" bestFit="1" customWidth="1"/>
    <col min="137" max="137" width="18.5703125" style="43" bestFit="1" customWidth="1"/>
    <col min="138" max="138" width="11.28515625" style="43" bestFit="1" customWidth="1"/>
    <col min="139" max="139" width="14.5703125" style="43" bestFit="1" customWidth="1"/>
    <col min="140" max="141" width="12" style="43" bestFit="1" customWidth="1"/>
    <col min="142" max="142" width="12.140625" style="43" bestFit="1" customWidth="1"/>
    <col min="143" max="143" width="12.28515625" style="43" bestFit="1" customWidth="1"/>
    <col min="144" max="146" width="12" style="43" bestFit="1" customWidth="1"/>
    <col min="147" max="147" width="17.28515625" style="43" bestFit="1" customWidth="1"/>
    <col min="148" max="148" width="18.5703125" style="43" bestFit="1" customWidth="1"/>
    <col min="149" max="149" width="11.28515625" style="43" bestFit="1" customWidth="1"/>
    <col min="150" max="150" width="14.5703125" style="43" bestFit="1" customWidth="1"/>
    <col min="151" max="152" width="12" style="43" bestFit="1" customWidth="1"/>
    <col min="153" max="153" width="12.140625" style="43" bestFit="1" customWidth="1"/>
    <col min="154" max="154" width="12.28515625" style="43" bestFit="1" customWidth="1"/>
    <col min="155" max="157" width="12" style="43" bestFit="1" customWidth="1"/>
    <col min="158" max="158" width="17.28515625" style="43" bestFit="1" customWidth="1"/>
    <col min="159" max="159" width="18.5703125" style="43" bestFit="1" customWidth="1"/>
    <col min="160" max="160" width="11.28515625" style="43" bestFit="1" customWidth="1"/>
    <col min="161" max="161" width="14.5703125" style="43" bestFit="1" customWidth="1"/>
    <col min="162" max="163" width="12" style="43" bestFit="1" customWidth="1"/>
    <col min="164" max="164" width="12.140625" style="43" bestFit="1" customWidth="1"/>
    <col min="165" max="165" width="12.28515625" style="43" bestFit="1" customWidth="1"/>
    <col min="166" max="168" width="12" style="43" bestFit="1" customWidth="1"/>
    <col min="169" max="169" width="17.28515625" style="43" bestFit="1" customWidth="1"/>
    <col min="170" max="170" width="18.5703125" style="43" bestFit="1" customWidth="1"/>
    <col min="171" max="171" width="11.28515625" style="43" bestFit="1" customWidth="1"/>
    <col min="172" max="172" width="14.5703125" style="43" bestFit="1" customWidth="1"/>
    <col min="173" max="174" width="12" style="43" bestFit="1" customWidth="1"/>
    <col min="175" max="175" width="12.140625" style="43" bestFit="1" customWidth="1"/>
    <col min="176" max="176" width="12.28515625" style="43" bestFit="1" customWidth="1"/>
    <col min="177" max="179" width="12" style="43" bestFit="1" customWidth="1"/>
    <col min="180" max="180" width="17.28515625" style="43" bestFit="1" customWidth="1"/>
    <col min="181" max="181" width="18.5703125" style="43" bestFit="1" customWidth="1"/>
    <col min="182" max="182" width="11.28515625" style="43" bestFit="1" customWidth="1"/>
    <col min="183" max="183" width="14.5703125" style="43" bestFit="1" customWidth="1"/>
    <col min="184" max="185" width="12" style="43" bestFit="1" customWidth="1"/>
    <col min="186" max="186" width="12.140625" style="43" bestFit="1" customWidth="1"/>
    <col min="187" max="187" width="12.28515625" style="43" bestFit="1" customWidth="1"/>
    <col min="188" max="190" width="12" style="43" bestFit="1" customWidth="1"/>
    <col min="191" max="191" width="17.28515625" style="43" bestFit="1" customWidth="1"/>
    <col min="192" max="192" width="18.5703125" style="43" bestFit="1" customWidth="1"/>
    <col min="193" max="193" width="11.28515625" style="43" bestFit="1" customWidth="1"/>
    <col min="194" max="194" width="14.5703125" style="43" bestFit="1" customWidth="1"/>
    <col min="195" max="196" width="12" style="43" bestFit="1" customWidth="1"/>
    <col min="197" max="197" width="12.140625" style="43" bestFit="1" customWidth="1"/>
    <col min="198" max="198" width="12.28515625" style="43" bestFit="1" customWidth="1"/>
    <col min="199" max="201" width="12" style="43" bestFit="1" customWidth="1"/>
    <col min="202" max="202" width="17.28515625" style="43" bestFit="1" customWidth="1"/>
    <col min="203" max="203" width="18.5703125" style="43" bestFit="1" customWidth="1"/>
    <col min="204" max="204" width="11.28515625" style="43" bestFit="1" customWidth="1"/>
    <col min="205" max="205" width="14.5703125" style="43" bestFit="1" customWidth="1"/>
    <col min="206" max="207" width="12" style="43" bestFit="1" customWidth="1"/>
    <col min="208" max="208" width="12.140625" style="43" bestFit="1" customWidth="1"/>
    <col min="209" max="209" width="12.28515625" style="43" bestFit="1" customWidth="1"/>
    <col min="210" max="212" width="12" style="43" bestFit="1" customWidth="1"/>
    <col min="213" max="213" width="17.28515625" style="43" bestFit="1" customWidth="1"/>
    <col min="214" max="214" width="18.5703125" style="43" bestFit="1" customWidth="1"/>
    <col min="215" max="215" width="11.28515625" style="43" bestFit="1" customWidth="1"/>
    <col min="216" max="216" width="14.5703125" style="43" bestFit="1" customWidth="1"/>
    <col min="217" max="218" width="12" style="43" bestFit="1" customWidth="1"/>
    <col min="219" max="219" width="12.140625" style="43" bestFit="1" customWidth="1"/>
    <col min="220" max="220" width="12.28515625" style="43" bestFit="1" customWidth="1"/>
    <col min="221" max="223" width="12" style="43" bestFit="1" customWidth="1"/>
    <col min="224" max="224" width="17.28515625" style="43" bestFit="1" customWidth="1"/>
    <col min="225" max="225" width="18.5703125" style="43" bestFit="1" customWidth="1"/>
    <col min="226" max="226" width="11.28515625" style="43" bestFit="1" customWidth="1"/>
    <col min="227" max="227" width="14.5703125" style="43" bestFit="1" customWidth="1"/>
    <col min="228" max="229" width="12" style="43" bestFit="1" customWidth="1"/>
    <col min="230" max="230" width="12.140625" style="43" bestFit="1" customWidth="1"/>
    <col min="231" max="231" width="12.28515625" style="43" bestFit="1" customWidth="1"/>
    <col min="232" max="234" width="12" style="43" bestFit="1" customWidth="1"/>
    <col min="235" max="235" width="17.28515625" style="43" bestFit="1" customWidth="1"/>
    <col min="236" max="236" width="18.5703125" style="43" bestFit="1" customWidth="1"/>
    <col min="237" max="237" width="11.28515625" style="43" bestFit="1" customWidth="1"/>
    <col min="238" max="238" width="14.5703125" style="43" bestFit="1" customWidth="1"/>
    <col min="239" max="240" width="12" style="43" bestFit="1" customWidth="1"/>
    <col min="241" max="241" width="12.140625" style="43" bestFit="1" customWidth="1"/>
    <col min="242" max="242" width="12.28515625" style="43" bestFit="1" customWidth="1"/>
    <col min="243" max="245" width="12" style="43" bestFit="1" customWidth="1"/>
    <col min="246" max="246" width="17.28515625" style="43" bestFit="1" customWidth="1"/>
    <col min="247" max="247" width="18.5703125" style="43" bestFit="1" customWidth="1"/>
    <col min="248" max="248" width="11.28515625" style="43" bestFit="1" customWidth="1"/>
    <col min="249" max="249" width="14.5703125" style="43" bestFit="1" customWidth="1"/>
    <col min="250" max="251" width="12" style="43" bestFit="1" customWidth="1"/>
    <col min="252" max="252" width="12.140625" style="43" bestFit="1" customWidth="1"/>
    <col min="253" max="253" width="12.28515625" style="43" bestFit="1" customWidth="1"/>
    <col min="254" max="256" width="12" style="43" bestFit="1" customWidth="1"/>
    <col min="257" max="257" width="17.28515625" style="43" bestFit="1" customWidth="1"/>
    <col min="258" max="258" width="18.5703125" style="43" bestFit="1" customWidth="1"/>
    <col min="259" max="259" width="11.28515625" style="43" bestFit="1" customWidth="1"/>
    <col min="260" max="260" width="14.5703125" style="43" bestFit="1" customWidth="1"/>
    <col min="261" max="262" width="12" style="43" bestFit="1" customWidth="1"/>
    <col min="263" max="263" width="12.140625" style="43" bestFit="1" customWidth="1"/>
    <col min="264" max="264" width="12.28515625" style="43" bestFit="1" customWidth="1"/>
    <col min="265" max="273" width="12" style="43" bestFit="1" customWidth="1"/>
    <col min="274" max="274" width="15" style="43" bestFit="1" customWidth="1"/>
    <col min="275" max="289" width="16" style="43" bestFit="1" customWidth="1"/>
    <col min="290" max="16384" width="8.85546875" style="43"/>
  </cols>
  <sheetData>
    <row r="3" spans="1:17" x14ac:dyDescent="0.25">
      <c r="A3"/>
      <c r="B3"/>
      <c r="C3" s="123" t="s">
        <v>397</v>
      </c>
      <c r="D3"/>
      <c r="E3"/>
      <c r="F3"/>
      <c r="G3"/>
      <c r="H3"/>
      <c r="I3"/>
      <c r="J3"/>
      <c r="K3"/>
      <c r="L3"/>
      <c r="M3"/>
      <c r="N3"/>
      <c r="O3"/>
      <c r="P3"/>
      <c r="Q3"/>
    </row>
    <row r="4" spans="1:17" x14ac:dyDescent="0.25">
      <c r="A4" s="123" t="s">
        <v>2</v>
      </c>
      <c r="B4" s="123" t="s">
        <v>573</v>
      </c>
      <c r="C4" t="s">
        <v>619</v>
      </c>
      <c r="D4" t="s">
        <v>620</v>
      </c>
      <c r="E4" t="s">
        <v>12</v>
      </c>
      <c r="F4" t="s">
        <v>612</v>
      </c>
      <c r="G4" t="s">
        <v>611</v>
      </c>
      <c r="H4" t="s">
        <v>618</v>
      </c>
      <c r="I4" t="s">
        <v>123</v>
      </c>
      <c r="J4" t="s">
        <v>10</v>
      </c>
      <c r="K4" t="s">
        <v>8</v>
      </c>
      <c r="L4" t="s">
        <v>615</v>
      </c>
      <c r="M4" t="s">
        <v>25</v>
      </c>
      <c r="N4"/>
      <c r="O4"/>
      <c r="P4"/>
      <c r="Q4"/>
    </row>
    <row r="5" spans="1:17" x14ac:dyDescent="0.25">
      <c r="A5" t="s">
        <v>18</v>
      </c>
      <c r="B5" t="s">
        <v>574</v>
      </c>
      <c r="C5" s="18">
        <v>50463</v>
      </c>
      <c r="D5" s="18">
        <v>0</v>
      </c>
      <c r="E5" s="18">
        <v>2160</v>
      </c>
      <c r="F5" s="18">
        <v>1284</v>
      </c>
      <c r="G5" s="18">
        <v>660</v>
      </c>
      <c r="H5" s="18">
        <v>0</v>
      </c>
      <c r="I5" s="18">
        <v>0</v>
      </c>
      <c r="J5" s="18">
        <v>0</v>
      </c>
      <c r="K5" s="18">
        <v>87</v>
      </c>
      <c r="L5" s="18">
        <v>0</v>
      </c>
      <c r="M5" s="18">
        <v>0</v>
      </c>
      <c r="N5"/>
      <c r="O5"/>
      <c r="P5"/>
      <c r="Q5"/>
    </row>
    <row r="6" spans="1:17" x14ac:dyDescent="0.25">
      <c r="A6"/>
      <c r="B6" t="s">
        <v>575</v>
      </c>
      <c r="C6" s="18">
        <v>44136</v>
      </c>
      <c r="D6" s="18">
        <v>2097</v>
      </c>
      <c r="E6" s="18">
        <v>2094</v>
      </c>
      <c r="F6" s="18">
        <v>1092</v>
      </c>
      <c r="G6" s="18">
        <v>657</v>
      </c>
      <c r="H6" s="18">
        <v>3246</v>
      </c>
      <c r="I6" s="18">
        <v>885</v>
      </c>
      <c r="J6" s="18">
        <v>21</v>
      </c>
      <c r="K6" s="18">
        <v>366</v>
      </c>
      <c r="L6" s="18">
        <v>39</v>
      </c>
      <c r="M6" s="18">
        <v>0</v>
      </c>
      <c r="N6"/>
      <c r="O6"/>
      <c r="P6"/>
      <c r="Q6"/>
    </row>
    <row r="7" spans="1:17" x14ac:dyDescent="0.25">
      <c r="A7"/>
      <c r="B7" t="s">
        <v>576</v>
      </c>
      <c r="C7" s="18">
        <v>40386</v>
      </c>
      <c r="D7" s="18">
        <v>2106</v>
      </c>
      <c r="E7" s="18">
        <v>2106</v>
      </c>
      <c r="F7" s="18">
        <v>1053</v>
      </c>
      <c r="G7" s="18">
        <v>771</v>
      </c>
      <c r="H7" s="18">
        <v>5916</v>
      </c>
      <c r="I7" s="18">
        <v>1650</v>
      </c>
      <c r="J7" s="18">
        <v>45</v>
      </c>
      <c r="K7" s="18">
        <v>543</v>
      </c>
      <c r="L7" s="18">
        <v>51</v>
      </c>
      <c r="M7" s="18">
        <v>6</v>
      </c>
      <c r="N7"/>
      <c r="O7"/>
      <c r="P7"/>
      <c r="Q7"/>
    </row>
    <row r="8" spans="1:17" x14ac:dyDescent="0.25">
      <c r="A8"/>
      <c r="B8" t="s">
        <v>577</v>
      </c>
      <c r="C8" s="18">
        <v>38055</v>
      </c>
      <c r="D8" s="18">
        <v>1986</v>
      </c>
      <c r="E8" s="18">
        <v>2130</v>
      </c>
      <c r="F8" s="18">
        <v>1020</v>
      </c>
      <c r="G8" s="18">
        <v>849</v>
      </c>
      <c r="H8" s="18">
        <v>7698</v>
      </c>
      <c r="I8" s="18">
        <v>2109</v>
      </c>
      <c r="J8" s="18">
        <v>63</v>
      </c>
      <c r="K8" s="18">
        <v>654</v>
      </c>
      <c r="L8" s="18">
        <v>54</v>
      </c>
      <c r="M8" s="18">
        <v>12</v>
      </c>
      <c r="N8"/>
      <c r="O8"/>
      <c r="P8"/>
      <c r="Q8"/>
    </row>
    <row r="9" spans="1:17" x14ac:dyDescent="0.25">
      <c r="A9"/>
      <c r="B9" t="s">
        <v>578</v>
      </c>
      <c r="C9" s="18">
        <v>35979</v>
      </c>
      <c r="D9" s="18">
        <v>1953</v>
      </c>
      <c r="E9" s="18">
        <v>2121</v>
      </c>
      <c r="F9" s="18">
        <v>1014</v>
      </c>
      <c r="G9" s="18">
        <v>981</v>
      </c>
      <c r="H9" s="18">
        <v>9015</v>
      </c>
      <c r="I9" s="18">
        <v>2511</v>
      </c>
      <c r="J9" s="18">
        <v>78</v>
      </c>
      <c r="K9" s="18">
        <v>876</v>
      </c>
      <c r="L9" s="18">
        <v>90</v>
      </c>
      <c r="M9" s="18">
        <v>21</v>
      </c>
      <c r="N9"/>
      <c r="O9"/>
      <c r="P9"/>
      <c r="Q9"/>
    </row>
    <row r="10" spans="1:17" x14ac:dyDescent="0.25">
      <c r="A10"/>
      <c r="B10" t="s">
        <v>579</v>
      </c>
      <c r="C10" s="18">
        <v>34095</v>
      </c>
      <c r="D10" s="18">
        <v>1845</v>
      </c>
      <c r="E10" s="18">
        <v>2103</v>
      </c>
      <c r="F10" s="18">
        <v>1005</v>
      </c>
      <c r="G10" s="18">
        <v>1083</v>
      </c>
      <c r="H10" s="18">
        <v>10458</v>
      </c>
      <c r="I10" s="18">
        <v>2802</v>
      </c>
      <c r="J10" s="18">
        <v>93</v>
      </c>
      <c r="K10" s="18">
        <v>1005</v>
      </c>
      <c r="L10" s="18">
        <v>111</v>
      </c>
      <c r="M10" s="18">
        <v>30</v>
      </c>
      <c r="N10"/>
      <c r="O10"/>
      <c r="P10"/>
      <c r="Q10"/>
    </row>
    <row r="11" spans="1:17" x14ac:dyDescent="0.25">
      <c r="A11"/>
      <c r="B11" t="s">
        <v>580</v>
      </c>
      <c r="C11" s="18">
        <v>32649</v>
      </c>
      <c r="D11" s="18">
        <v>1668</v>
      </c>
      <c r="E11" s="18">
        <v>2127</v>
      </c>
      <c r="F11" s="18">
        <v>1002</v>
      </c>
      <c r="G11" s="18">
        <v>1149</v>
      </c>
      <c r="H11" s="18">
        <v>11607</v>
      </c>
      <c r="I11" s="18">
        <v>3006</v>
      </c>
      <c r="J11" s="18">
        <v>99</v>
      </c>
      <c r="K11" s="18">
        <v>1161</v>
      </c>
      <c r="L11" s="18">
        <v>111</v>
      </c>
      <c r="M11" s="18">
        <v>42</v>
      </c>
      <c r="N11"/>
      <c r="O11"/>
      <c r="P11"/>
      <c r="Q11"/>
    </row>
    <row r="12" spans="1:17" x14ac:dyDescent="0.25">
      <c r="A12"/>
      <c r="B12" t="s">
        <v>581</v>
      </c>
      <c r="C12" s="18">
        <v>31305</v>
      </c>
      <c r="D12" s="18">
        <v>1701</v>
      </c>
      <c r="E12" s="18">
        <v>2136</v>
      </c>
      <c r="F12" s="18">
        <v>978</v>
      </c>
      <c r="G12" s="18">
        <v>1221</v>
      </c>
      <c r="H12" s="18">
        <v>12405</v>
      </c>
      <c r="I12" s="18">
        <v>3252</v>
      </c>
      <c r="J12" s="18">
        <v>141</v>
      </c>
      <c r="K12" s="18">
        <v>1287</v>
      </c>
      <c r="L12" s="18">
        <v>153</v>
      </c>
      <c r="M12" s="18">
        <v>45</v>
      </c>
      <c r="N12"/>
      <c r="O12"/>
      <c r="P12"/>
      <c r="Q12"/>
    </row>
    <row r="13" spans="1:17" x14ac:dyDescent="0.25">
      <c r="A13"/>
      <c r="B13" t="s">
        <v>582</v>
      </c>
      <c r="C13" s="18">
        <v>30519</v>
      </c>
      <c r="D13" s="18">
        <v>1608</v>
      </c>
      <c r="E13" s="18">
        <v>2148</v>
      </c>
      <c r="F13" s="18">
        <v>1002</v>
      </c>
      <c r="G13" s="18">
        <v>1326</v>
      </c>
      <c r="H13" s="18">
        <v>12927</v>
      </c>
      <c r="I13" s="18">
        <v>3318</v>
      </c>
      <c r="J13" s="18">
        <v>159</v>
      </c>
      <c r="K13" s="18">
        <v>1410</v>
      </c>
      <c r="L13" s="18">
        <v>180</v>
      </c>
      <c r="M13" s="18">
        <v>48</v>
      </c>
      <c r="N13"/>
      <c r="O13"/>
      <c r="P13"/>
      <c r="Q13"/>
    </row>
    <row r="14" spans="1:17" x14ac:dyDescent="0.25">
      <c r="A14"/>
      <c r="B14" t="s">
        <v>583</v>
      </c>
      <c r="C14" s="18">
        <v>29703</v>
      </c>
      <c r="D14" s="18">
        <v>1617</v>
      </c>
      <c r="E14" s="18">
        <v>2145</v>
      </c>
      <c r="F14" s="18">
        <v>999</v>
      </c>
      <c r="G14" s="18">
        <v>1446</v>
      </c>
      <c r="H14" s="18">
        <v>13311</v>
      </c>
      <c r="I14" s="18">
        <v>3468</v>
      </c>
      <c r="J14" s="18">
        <v>177</v>
      </c>
      <c r="K14" s="18">
        <v>1536</v>
      </c>
      <c r="L14" s="18">
        <v>180</v>
      </c>
      <c r="M14" s="18">
        <v>57</v>
      </c>
      <c r="N14"/>
      <c r="O14"/>
      <c r="P14"/>
      <c r="Q14"/>
    </row>
    <row r="15" spans="1:17" x14ac:dyDescent="0.25">
      <c r="A15"/>
      <c r="B15" t="s">
        <v>584</v>
      </c>
      <c r="C15" s="18">
        <v>29202</v>
      </c>
      <c r="D15" s="18">
        <v>1575</v>
      </c>
      <c r="E15" s="18">
        <v>2112</v>
      </c>
      <c r="F15" s="18">
        <v>1020</v>
      </c>
      <c r="G15" s="18">
        <v>1518</v>
      </c>
      <c r="H15" s="18">
        <v>13413</v>
      </c>
      <c r="I15" s="18">
        <v>3681</v>
      </c>
      <c r="J15" s="18">
        <v>174</v>
      </c>
      <c r="K15" s="18">
        <v>1638</v>
      </c>
      <c r="L15" s="18">
        <v>234</v>
      </c>
      <c r="M15" s="18">
        <v>66</v>
      </c>
      <c r="N15"/>
      <c r="O15"/>
      <c r="P15"/>
      <c r="Q15"/>
    </row>
    <row r="16" spans="1:17" x14ac:dyDescent="0.25">
      <c r="A16"/>
      <c r="B16" t="s">
        <v>585</v>
      </c>
      <c r="C16" s="18">
        <v>29649</v>
      </c>
      <c r="D16" s="18">
        <v>1488</v>
      </c>
      <c r="E16" s="18">
        <v>2118</v>
      </c>
      <c r="F16" s="18">
        <v>1056</v>
      </c>
      <c r="G16" s="18">
        <v>1596</v>
      </c>
      <c r="H16" s="18">
        <v>12981</v>
      </c>
      <c r="I16" s="18">
        <v>3525</v>
      </c>
      <c r="J16" s="18">
        <v>177</v>
      </c>
      <c r="K16" s="18">
        <v>1725</v>
      </c>
      <c r="L16" s="18">
        <v>234</v>
      </c>
      <c r="M16" s="18">
        <v>69</v>
      </c>
      <c r="N16"/>
      <c r="O16"/>
      <c r="P16"/>
      <c r="Q16"/>
    </row>
    <row r="17" spans="1:17" x14ac:dyDescent="0.25">
      <c r="A17"/>
      <c r="B17" t="s">
        <v>586</v>
      </c>
      <c r="C17" s="18">
        <v>30822</v>
      </c>
      <c r="D17" s="18">
        <v>1425</v>
      </c>
      <c r="E17" s="18">
        <v>2148</v>
      </c>
      <c r="F17" s="18">
        <v>1080</v>
      </c>
      <c r="G17" s="18">
        <v>1656</v>
      </c>
      <c r="H17" s="18">
        <v>11628</v>
      </c>
      <c r="I17" s="18">
        <v>3528</v>
      </c>
      <c r="J17" s="18">
        <v>180</v>
      </c>
      <c r="K17" s="18">
        <v>1809</v>
      </c>
      <c r="L17" s="18">
        <v>270</v>
      </c>
      <c r="M17" s="18">
        <v>72</v>
      </c>
      <c r="N17"/>
      <c r="O17"/>
      <c r="P17"/>
      <c r="Q17"/>
    </row>
    <row r="18" spans="1:17" x14ac:dyDescent="0.25">
      <c r="A18"/>
      <c r="B18" t="s">
        <v>587</v>
      </c>
      <c r="C18" s="18">
        <v>30636</v>
      </c>
      <c r="D18" s="18">
        <v>1479</v>
      </c>
      <c r="E18" s="18">
        <v>2151</v>
      </c>
      <c r="F18" s="18">
        <v>1056</v>
      </c>
      <c r="G18" s="18">
        <v>1641</v>
      </c>
      <c r="H18" s="18">
        <v>11475</v>
      </c>
      <c r="I18" s="18">
        <v>3735</v>
      </c>
      <c r="J18" s="18">
        <v>186</v>
      </c>
      <c r="K18" s="18">
        <v>1887</v>
      </c>
      <c r="L18" s="18">
        <v>285</v>
      </c>
      <c r="M18" s="18">
        <v>93</v>
      </c>
      <c r="N18"/>
      <c r="O18"/>
      <c r="P18"/>
      <c r="Q18"/>
    </row>
    <row r="19" spans="1:17" x14ac:dyDescent="0.25">
      <c r="A19"/>
      <c r="B19" t="s">
        <v>588</v>
      </c>
      <c r="C19" s="18">
        <v>30300</v>
      </c>
      <c r="D19" s="18">
        <v>1434</v>
      </c>
      <c r="E19" s="18">
        <v>2166</v>
      </c>
      <c r="F19" s="18">
        <v>1065</v>
      </c>
      <c r="G19" s="18">
        <v>1683</v>
      </c>
      <c r="H19" s="18">
        <v>11484</v>
      </c>
      <c r="I19" s="18">
        <v>3936</v>
      </c>
      <c r="J19" s="18">
        <v>189</v>
      </c>
      <c r="K19" s="18">
        <v>1986</v>
      </c>
      <c r="L19" s="18">
        <v>288</v>
      </c>
      <c r="M19" s="18">
        <v>105</v>
      </c>
      <c r="N19"/>
      <c r="O19"/>
      <c r="P19"/>
      <c r="Q19"/>
    </row>
    <row r="20" spans="1:17" x14ac:dyDescent="0.25">
      <c r="A20"/>
      <c r="B20" t="s">
        <v>589</v>
      </c>
      <c r="C20" s="18">
        <v>29697</v>
      </c>
      <c r="D20" s="18">
        <v>1461</v>
      </c>
      <c r="E20" s="18">
        <v>2151</v>
      </c>
      <c r="F20" s="18">
        <v>1053</v>
      </c>
      <c r="G20" s="18">
        <v>1737</v>
      </c>
      <c r="H20" s="18">
        <v>11727</v>
      </c>
      <c r="I20" s="18">
        <v>4038</v>
      </c>
      <c r="J20" s="18">
        <v>204</v>
      </c>
      <c r="K20" s="18">
        <v>2112</v>
      </c>
      <c r="L20" s="18">
        <v>336</v>
      </c>
      <c r="M20" s="18">
        <v>105</v>
      </c>
      <c r="N20"/>
      <c r="O20"/>
      <c r="P20"/>
      <c r="Q20"/>
    </row>
    <row r="21" spans="1:17" x14ac:dyDescent="0.25">
      <c r="A21"/>
      <c r="B21" t="s">
        <v>590</v>
      </c>
      <c r="C21" s="18">
        <v>29331</v>
      </c>
      <c r="D21" s="18">
        <v>1407</v>
      </c>
      <c r="E21" s="18">
        <v>2154</v>
      </c>
      <c r="F21" s="18">
        <v>1041</v>
      </c>
      <c r="G21" s="18">
        <v>1770</v>
      </c>
      <c r="H21" s="18">
        <v>11853</v>
      </c>
      <c r="I21" s="18">
        <v>4197</v>
      </c>
      <c r="J21" s="18">
        <v>213</v>
      </c>
      <c r="K21" s="18">
        <v>2190</v>
      </c>
      <c r="L21" s="18">
        <v>363</v>
      </c>
      <c r="M21" s="18">
        <v>114</v>
      </c>
      <c r="N21"/>
      <c r="O21"/>
      <c r="P21"/>
      <c r="Q21"/>
    </row>
    <row r="22" spans="1:17" x14ac:dyDescent="0.25">
      <c r="A22"/>
      <c r="B22" t="s">
        <v>591</v>
      </c>
      <c r="C22" s="18">
        <v>28827</v>
      </c>
      <c r="D22" s="18">
        <v>1383</v>
      </c>
      <c r="E22" s="18">
        <v>2181</v>
      </c>
      <c r="F22" s="18">
        <v>1035</v>
      </c>
      <c r="G22" s="18">
        <v>1767</v>
      </c>
      <c r="H22" s="18">
        <v>12099</v>
      </c>
      <c r="I22" s="18">
        <v>4368</v>
      </c>
      <c r="J22" s="18">
        <v>219</v>
      </c>
      <c r="K22" s="18">
        <v>2262</v>
      </c>
      <c r="L22" s="18">
        <v>366</v>
      </c>
      <c r="M22" s="18">
        <v>126</v>
      </c>
      <c r="N22"/>
      <c r="O22"/>
      <c r="P22"/>
      <c r="Q22"/>
    </row>
    <row r="23" spans="1:17" x14ac:dyDescent="0.25">
      <c r="A23"/>
      <c r="B23" t="s">
        <v>592</v>
      </c>
      <c r="C23" s="18">
        <v>28359</v>
      </c>
      <c r="D23" s="18">
        <v>1314</v>
      </c>
      <c r="E23" s="18">
        <v>2151</v>
      </c>
      <c r="F23" s="18">
        <v>1035</v>
      </c>
      <c r="G23" s="18">
        <v>1737</v>
      </c>
      <c r="H23" s="18">
        <v>12357</v>
      </c>
      <c r="I23" s="18">
        <v>4557</v>
      </c>
      <c r="J23" s="18">
        <v>219</v>
      </c>
      <c r="K23" s="18">
        <v>2328</v>
      </c>
      <c r="L23" s="18">
        <v>438</v>
      </c>
      <c r="M23" s="18">
        <v>135</v>
      </c>
      <c r="N23"/>
      <c r="O23"/>
      <c r="P23"/>
      <c r="Q23"/>
    </row>
    <row r="24" spans="1:17" x14ac:dyDescent="0.25">
      <c r="A24"/>
      <c r="B24" t="s">
        <v>593</v>
      </c>
      <c r="C24" s="18">
        <v>27771</v>
      </c>
      <c r="D24" s="18">
        <v>1419</v>
      </c>
      <c r="E24" s="18">
        <v>2175</v>
      </c>
      <c r="F24" s="18">
        <v>1008</v>
      </c>
      <c r="G24" s="18">
        <v>1728</v>
      </c>
      <c r="H24" s="18">
        <v>12642</v>
      </c>
      <c r="I24" s="18">
        <v>4638</v>
      </c>
      <c r="J24" s="18">
        <v>228</v>
      </c>
      <c r="K24" s="18">
        <v>2409</v>
      </c>
      <c r="L24" s="18">
        <v>462</v>
      </c>
      <c r="M24" s="18">
        <v>147</v>
      </c>
      <c r="N24"/>
      <c r="O24"/>
      <c r="P24"/>
      <c r="Q24"/>
    </row>
    <row r="25" spans="1:17" x14ac:dyDescent="0.25">
      <c r="A25"/>
      <c r="B25" t="s">
        <v>594</v>
      </c>
      <c r="C25" s="18">
        <v>27396</v>
      </c>
      <c r="D25" s="18">
        <v>1407</v>
      </c>
      <c r="E25" s="18">
        <v>2133</v>
      </c>
      <c r="F25" s="18">
        <v>1011</v>
      </c>
      <c r="G25" s="18">
        <v>1695</v>
      </c>
      <c r="H25" s="18">
        <v>12810</v>
      </c>
      <c r="I25" s="18">
        <v>4836</v>
      </c>
      <c r="J25" s="18">
        <v>234</v>
      </c>
      <c r="K25" s="18">
        <v>2493</v>
      </c>
      <c r="L25" s="18">
        <v>462</v>
      </c>
      <c r="M25" s="18">
        <v>150</v>
      </c>
      <c r="N25"/>
      <c r="O25"/>
      <c r="P25"/>
      <c r="Q25"/>
    </row>
    <row r="26" spans="1:17" x14ac:dyDescent="0.25">
      <c r="A26"/>
      <c r="B26" t="s">
        <v>595</v>
      </c>
      <c r="C26" s="18">
        <v>27141</v>
      </c>
      <c r="D26" s="18">
        <v>1347</v>
      </c>
      <c r="E26" s="18">
        <v>2121</v>
      </c>
      <c r="F26" s="18">
        <v>990</v>
      </c>
      <c r="G26" s="18">
        <v>1665</v>
      </c>
      <c r="H26" s="18">
        <v>12960</v>
      </c>
      <c r="I26" s="18">
        <v>4962</v>
      </c>
      <c r="J26" s="18">
        <v>240</v>
      </c>
      <c r="K26" s="18">
        <v>2535</v>
      </c>
      <c r="L26" s="18">
        <v>510</v>
      </c>
      <c r="M26" s="18">
        <v>165</v>
      </c>
      <c r="N26"/>
      <c r="O26"/>
      <c r="P26"/>
      <c r="Q26"/>
    </row>
    <row r="27" spans="1:17" x14ac:dyDescent="0.25">
      <c r="A27"/>
      <c r="B27" t="s">
        <v>596</v>
      </c>
      <c r="C27" s="18">
        <v>26877</v>
      </c>
      <c r="D27" s="18">
        <v>1413</v>
      </c>
      <c r="E27" s="18">
        <v>2124</v>
      </c>
      <c r="F27" s="18">
        <v>969</v>
      </c>
      <c r="G27" s="18">
        <v>1653</v>
      </c>
      <c r="H27" s="18">
        <v>12954</v>
      </c>
      <c r="I27" s="18">
        <v>5121</v>
      </c>
      <c r="J27" s="18">
        <v>249</v>
      </c>
      <c r="K27" s="18">
        <v>2586</v>
      </c>
      <c r="L27" s="18">
        <v>525</v>
      </c>
      <c r="M27" s="18">
        <v>174</v>
      </c>
      <c r="N27"/>
      <c r="O27"/>
      <c r="P27"/>
      <c r="Q27"/>
    </row>
    <row r="28" spans="1:17" x14ac:dyDescent="0.25">
      <c r="A28"/>
      <c r="B28" t="s">
        <v>597</v>
      </c>
      <c r="C28" s="18">
        <v>27519</v>
      </c>
      <c r="D28" s="18">
        <v>1353</v>
      </c>
      <c r="E28" s="18">
        <v>2142</v>
      </c>
      <c r="F28" s="18">
        <v>990</v>
      </c>
      <c r="G28" s="18">
        <v>1683</v>
      </c>
      <c r="H28" s="18">
        <v>12384</v>
      </c>
      <c r="I28" s="18">
        <v>5022</v>
      </c>
      <c r="J28" s="18">
        <v>252</v>
      </c>
      <c r="K28" s="18">
        <v>2598</v>
      </c>
      <c r="L28" s="18">
        <v>528</v>
      </c>
      <c r="M28" s="18">
        <v>177</v>
      </c>
      <c r="N28"/>
      <c r="O28"/>
      <c r="P28"/>
      <c r="Q28"/>
    </row>
    <row r="29" spans="1:17" x14ac:dyDescent="0.25">
      <c r="A29"/>
      <c r="B29"/>
      <c r="C29"/>
      <c r="D29"/>
      <c r="E29"/>
      <c r="F29"/>
      <c r="G29"/>
      <c r="H29"/>
      <c r="I29"/>
      <c r="J29"/>
      <c r="K29"/>
      <c r="L29"/>
      <c r="M29"/>
    </row>
    <row r="30" spans="1:17" x14ac:dyDescent="0.25">
      <c r="A30"/>
      <c r="B30"/>
      <c r="C30"/>
      <c r="D30"/>
      <c r="E30"/>
      <c r="F30"/>
      <c r="G30"/>
      <c r="H30"/>
      <c r="I30"/>
      <c r="J30"/>
      <c r="K30"/>
      <c r="L30"/>
      <c r="M30"/>
    </row>
    <row r="31" spans="1:17" x14ac:dyDescent="0.25">
      <c r="A31"/>
      <c r="B31"/>
      <c r="C31"/>
      <c r="D31"/>
      <c r="E31"/>
      <c r="F31"/>
      <c r="G31"/>
      <c r="H31"/>
      <c r="I31"/>
      <c r="J31"/>
      <c r="K31"/>
      <c r="L31"/>
      <c r="M31"/>
    </row>
    <row r="32" spans="1:17" x14ac:dyDescent="0.25">
      <c r="A32"/>
      <c r="B32"/>
      <c r="C32"/>
      <c r="D32"/>
      <c r="E32"/>
      <c r="F32"/>
      <c r="G32"/>
      <c r="H32"/>
      <c r="I32"/>
      <c r="J32"/>
      <c r="K32"/>
      <c r="L32"/>
      <c r="M32"/>
    </row>
    <row r="33" spans="1:13" x14ac:dyDescent="0.25">
      <c r="A33"/>
      <c r="B33"/>
      <c r="C33"/>
      <c r="D33"/>
      <c r="E33"/>
      <c r="F33"/>
      <c r="G33"/>
      <c r="H33"/>
      <c r="I33"/>
      <c r="J33"/>
      <c r="K33"/>
      <c r="L33"/>
      <c r="M33"/>
    </row>
    <row r="34" spans="1:13" x14ac:dyDescent="0.25">
      <c r="A34"/>
      <c r="B34"/>
      <c r="C34"/>
      <c r="D34"/>
      <c r="E34"/>
      <c r="F34"/>
      <c r="G34"/>
      <c r="H34"/>
      <c r="I34"/>
      <c r="J34"/>
      <c r="K34"/>
      <c r="L34"/>
      <c r="M34"/>
    </row>
    <row r="35" spans="1:13" x14ac:dyDescent="0.25">
      <c r="A35"/>
      <c r="B35"/>
      <c r="C35"/>
      <c r="D35"/>
      <c r="E35"/>
      <c r="F35"/>
      <c r="G35"/>
      <c r="H35"/>
      <c r="I35"/>
      <c r="J35"/>
      <c r="K35"/>
      <c r="L35"/>
      <c r="M35"/>
    </row>
    <row r="36" spans="1:13" x14ac:dyDescent="0.25">
      <c r="A36"/>
      <c r="B36"/>
      <c r="C36"/>
      <c r="D36"/>
      <c r="E36"/>
      <c r="F36"/>
      <c r="G36"/>
      <c r="H36"/>
      <c r="I36"/>
      <c r="J36"/>
      <c r="K36"/>
      <c r="L36"/>
      <c r="M36"/>
    </row>
    <row r="37" spans="1:13" x14ac:dyDescent="0.25">
      <c r="A37"/>
      <c r="B37"/>
      <c r="C37"/>
      <c r="D37"/>
      <c r="E37"/>
      <c r="F37"/>
      <c r="G37"/>
      <c r="H37"/>
      <c r="I37"/>
      <c r="J37"/>
      <c r="K37"/>
      <c r="L37"/>
      <c r="M37"/>
    </row>
    <row r="38" spans="1:13" x14ac:dyDescent="0.25">
      <c r="A38"/>
      <c r="B38"/>
      <c r="C38"/>
      <c r="D38"/>
      <c r="E38"/>
      <c r="F38"/>
      <c r="G38"/>
      <c r="H38"/>
      <c r="I38"/>
      <c r="J38"/>
      <c r="K38"/>
      <c r="L38"/>
      <c r="M38"/>
    </row>
    <row r="39" spans="1:13" x14ac:dyDescent="0.25">
      <c r="A39"/>
      <c r="B39"/>
      <c r="C39"/>
      <c r="D39"/>
      <c r="E39"/>
      <c r="F39"/>
      <c r="G39"/>
      <c r="H39"/>
      <c r="I39"/>
      <c r="J39"/>
      <c r="K39"/>
      <c r="L39"/>
      <c r="M39"/>
    </row>
    <row r="40" spans="1:13" x14ac:dyDescent="0.25">
      <c r="A40"/>
      <c r="B40"/>
      <c r="C40"/>
      <c r="D40"/>
      <c r="E40"/>
      <c r="F40"/>
      <c r="G40"/>
      <c r="H40"/>
      <c r="I40"/>
      <c r="J40"/>
      <c r="K40"/>
      <c r="L40"/>
      <c r="M40"/>
    </row>
    <row r="41" spans="1:13" x14ac:dyDescent="0.25">
      <c r="A41"/>
      <c r="B41"/>
      <c r="C41"/>
      <c r="D41"/>
      <c r="E41"/>
      <c r="F41"/>
      <c r="G41"/>
      <c r="H41"/>
      <c r="I41"/>
      <c r="J41"/>
      <c r="K41"/>
      <c r="L41"/>
      <c r="M41"/>
    </row>
    <row r="42" spans="1:13" x14ac:dyDescent="0.25">
      <c r="A42"/>
      <c r="B42"/>
      <c r="C42"/>
      <c r="D42"/>
      <c r="E42"/>
      <c r="F42"/>
      <c r="G42"/>
      <c r="H42"/>
      <c r="I42"/>
      <c r="J42"/>
      <c r="K42"/>
      <c r="L42"/>
      <c r="M42"/>
    </row>
    <row r="43" spans="1:13" x14ac:dyDescent="0.25">
      <c r="A43"/>
      <c r="B43"/>
      <c r="C43"/>
      <c r="D43"/>
      <c r="E43"/>
      <c r="F43"/>
      <c r="G43"/>
      <c r="H43"/>
      <c r="I43"/>
      <c r="J43"/>
      <c r="K43"/>
      <c r="L43"/>
      <c r="M43"/>
    </row>
    <row r="44" spans="1:13" x14ac:dyDescent="0.25">
      <c r="A44"/>
      <c r="B44"/>
      <c r="C44"/>
      <c r="D44"/>
      <c r="E44"/>
      <c r="F44"/>
      <c r="G44"/>
      <c r="H44"/>
      <c r="I44"/>
      <c r="J44"/>
      <c r="K44"/>
      <c r="L44"/>
      <c r="M44"/>
    </row>
    <row r="45" spans="1:13" x14ac:dyDescent="0.25">
      <c r="A45"/>
      <c r="B45"/>
      <c r="C45"/>
      <c r="D45"/>
      <c r="E45"/>
      <c r="F45"/>
      <c r="G45"/>
      <c r="H45"/>
      <c r="I45"/>
      <c r="J45"/>
      <c r="K45"/>
      <c r="L45"/>
      <c r="M45"/>
    </row>
    <row r="46" spans="1:13" x14ac:dyDescent="0.25">
      <c r="A46"/>
      <c r="B46"/>
      <c r="C46"/>
      <c r="D46"/>
      <c r="E46"/>
      <c r="F46"/>
      <c r="G46"/>
      <c r="H46"/>
      <c r="I46"/>
      <c r="J46"/>
      <c r="K46"/>
      <c r="L46"/>
      <c r="M46"/>
    </row>
    <row r="47" spans="1:13" x14ac:dyDescent="0.25">
      <c r="A47"/>
      <c r="B47"/>
      <c r="C47"/>
      <c r="D47"/>
      <c r="E47"/>
      <c r="F47"/>
      <c r="G47"/>
      <c r="H47"/>
      <c r="I47"/>
      <c r="J47"/>
      <c r="K47"/>
      <c r="L47"/>
      <c r="M47"/>
    </row>
    <row r="48" spans="1:13" x14ac:dyDescent="0.25">
      <c r="A48"/>
      <c r="B48"/>
      <c r="C48"/>
      <c r="D48"/>
      <c r="E48"/>
      <c r="F48"/>
      <c r="G48"/>
      <c r="H48"/>
      <c r="I48"/>
      <c r="J48"/>
      <c r="K48"/>
      <c r="L48"/>
      <c r="M48"/>
    </row>
    <row r="49" spans="1:13" x14ac:dyDescent="0.25">
      <c r="A49"/>
      <c r="B49"/>
      <c r="C49"/>
      <c r="D49"/>
      <c r="E49"/>
      <c r="F49"/>
      <c r="G49"/>
      <c r="H49"/>
      <c r="I49"/>
      <c r="J49"/>
      <c r="K49"/>
      <c r="L49"/>
      <c r="M49"/>
    </row>
    <row r="50" spans="1:13" x14ac:dyDescent="0.25">
      <c r="A50"/>
      <c r="B50"/>
      <c r="C50"/>
      <c r="D50"/>
      <c r="E50"/>
      <c r="F50"/>
      <c r="G50"/>
      <c r="H50"/>
      <c r="I50"/>
      <c r="J50"/>
      <c r="K50"/>
      <c r="L50"/>
      <c r="M50"/>
    </row>
    <row r="51" spans="1:13" x14ac:dyDescent="0.25">
      <c r="A51"/>
      <c r="B51"/>
      <c r="C51"/>
      <c r="D51"/>
      <c r="E51"/>
      <c r="F51"/>
      <c r="G51"/>
      <c r="H51"/>
      <c r="I51"/>
      <c r="J51"/>
      <c r="K51"/>
      <c r="L51"/>
      <c r="M51"/>
    </row>
    <row r="52" spans="1:13" x14ac:dyDescent="0.25">
      <c r="A52"/>
      <c r="B52"/>
      <c r="C52"/>
      <c r="D52"/>
      <c r="E52"/>
      <c r="F52"/>
      <c r="G52"/>
      <c r="H52"/>
      <c r="I52"/>
      <c r="J52"/>
      <c r="K52"/>
      <c r="L52"/>
      <c r="M52"/>
    </row>
    <row r="53" spans="1:13" x14ac:dyDescent="0.25">
      <c r="A53"/>
      <c r="B53"/>
      <c r="C53"/>
      <c r="D53"/>
      <c r="E53"/>
      <c r="F53"/>
      <c r="G53"/>
      <c r="H53"/>
      <c r="I53"/>
      <c r="J53"/>
      <c r="K53"/>
      <c r="L53"/>
      <c r="M53"/>
    </row>
    <row r="54" spans="1:13" x14ac:dyDescent="0.25">
      <c r="A54"/>
      <c r="B54"/>
      <c r="C54"/>
      <c r="D54"/>
      <c r="E54"/>
      <c r="F54"/>
      <c r="G54"/>
      <c r="H54"/>
      <c r="I54"/>
      <c r="J54"/>
      <c r="K54"/>
      <c r="L54"/>
      <c r="M54"/>
    </row>
    <row r="55" spans="1:13" x14ac:dyDescent="0.25">
      <c r="A55"/>
      <c r="B55"/>
      <c r="C55"/>
      <c r="D55"/>
      <c r="E55"/>
      <c r="F55"/>
      <c r="G55"/>
      <c r="H55"/>
      <c r="I55"/>
      <c r="J55"/>
      <c r="K55"/>
      <c r="L55"/>
      <c r="M55"/>
    </row>
    <row r="56" spans="1:13" x14ac:dyDescent="0.25">
      <c r="A56"/>
      <c r="B56"/>
      <c r="C56"/>
      <c r="D56"/>
      <c r="E56"/>
      <c r="F56"/>
      <c r="G56"/>
      <c r="H56"/>
      <c r="I56"/>
      <c r="J56"/>
      <c r="K56"/>
      <c r="L56"/>
      <c r="M56"/>
    </row>
    <row r="57" spans="1:13" x14ac:dyDescent="0.25">
      <c r="A57"/>
      <c r="B57"/>
      <c r="C57"/>
      <c r="D57"/>
      <c r="E57"/>
      <c r="F57"/>
      <c r="G57"/>
      <c r="H57"/>
      <c r="I57"/>
      <c r="J57"/>
      <c r="K57"/>
      <c r="L57"/>
      <c r="M57"/>
    </row>
    <row r="58" spans="1:13" x14ac:dyDescent="0.25">
      <c r="A58"/>
      <c r="B58"/>
      <c r="C58"/>
      <c r="D58"/>
      <c r="E58"/>
      <c r="F58"/>
      <c r="G58"/>
      <c r="H58"/>
      <c r="I58"/>
      <c r="J58"/>
      <c r="K58"/>
      <c r="L58"/>
      <c r="M58"/>
    </row>
    <row r="59" spans="1:13" x14ac:dyDescent="0.25">
      <c r="A59"/>
      <c r="B59"/>
      <c r="C59"/>
      <c r="D59"/>
      <c r="E59"/>
      <c r="F59"/>
      <c r="G59"/>
      <c r="H59"/>
      <c r="I59"/>
      <c r="J59"/>
      <c r="K59"/>
      <c r="L59"/>
      <c r="M59"/>
    </row>
    <row r="60" spans="1:13" x14ac:dyDescent="0.25">
      <c r="A60"/>
      <c r="B60"/>
      <c r="C60"/>
      <c r="D60"/>
      <c r="E60"/>
      <c r="F60"/>
      <c r="G60"/>
      <c r="H60"/>
      <c r="I60"/>
      <c r="J60"/>
      <c r="K60"/>
      <c r="L60"/>
      <c r="M60"/>
    </row>
    <row r="61" spans="1:13" x14ac:dyDescent="0.25">
      <c r="A61"/>
      <c r="B61"/>
      <c r="C61"/>
      <c r="D61"/>
      <c r="E61"/>
      <c r="F61"/>
      <c r="G61"/>
      <c r="H61"/>
      <c r="I61"/>
      <c r="J61"/>
      <c r="K61"/>
      <c r="L61"/>
      <c r="M61"/>
    </row>
    <row r="62" spans="1:13" x14ac:dyDescent="0.25">
      <c r="A62"/>
      <c r="B62"/>
      <c r="C62"/>
      <c r="D62"/>
      <c r="E62"/>
      <c r="F62"/>
      <c r="G62"/>
      <c r="H62"/>
      <c r="I62"/>
      <c r="J62"/>
      <c r="K62"/>
      <c r="L62"/>
      <c r="M62"/>
    </row>
    <row r="63" spans="1:13" x14ac:dyDescent="0.25">
      <c r="A63"/>
      <c r="B63"/>
      <c r="C63"/>
      <c r="D63"/>
      <c r="E63"/>
      <c r="F63"/>
      <c r="G63"/>
      <c r="H63"/>
      <c r="I63"/>
      <c r="J63"/>
      <c r="K63"/>
      <c r="L63"/>
      <c r="M63"/>
    </row>
    <row r="64" spans="1:13" x14ac:dyDescent="0.25">
      <c r="A64"/>
      <c r="B64"/>
      <c r="C64"/>
      <c r="D64"/>
      <c r="E64"/>
      <c r="F64"/>
      <c r="G64"/>
      <c r="H64"/>
      <c r="I64"/>
      <c r="J64"/>
      <c r="K64"/>
      <c r="L64"/>
      <c r="M64"/>
    </row>
    <row r="65" spans="1:13" x14ac:dyDescent="0.25">
      <c r="A65"/>
      <c r="B65"/>
      <c r="C65"/>
      <c r="D65"/>
      <c r="E65"/>
      <c r="F65"/>
      <c r="G65"/>
      <c r="H65"/>
      <c r="I65"/>
      <c r="J65"/>
      <c r="K65"/>
      <c r="L65"/>
      <c r="M65"/>
    </row>
    <row r="66" spans="1:13" x14ac:dyDescent="0.25">
      <c r="A66"/>
      <c r="B66"/>
      <c r="C66"/>
      <c r="D66"/>
      <c r="E66"/>
      <c r="F66"/>
      <c r="G66"/>
      <c r="H66"/>
      <c r="I66"/>
      <c r="J66"/>
      <c r="K66"/>
      <c r="L66"/>
      <c r="M66"/>
    </row>
    <row r="67" spans="1:13" x14ac:dyDescent="0.25">
      <c r="A67"/>
      <c r="B67"/>
      <c r="C67"/>
      <c r="D67"/>
      <c r="E67"/>
      <c r="F67"/>
      <c r="G67"/>
      <c r="H67"/>
      <c r="I67"/>
      <c r="J67"/>
      <c r="K67"/>
      <c r="L67"/>
      <c r="M67"/>
    </row>
    <row r="68" spans="1:13" x14ac:dyDescent="0.25">
      <c r="A68"/>
      <c r="B68"/>
      <c r="C68"/>
      <c r="D68"/>
      <c r="E68"/>
      <c r="F68"/>
      <c r="G68"/>
      <c r="H68"/>
      <c r="I68"/>
      <c r="J68"/>
      <c r="K68"/>
      <c r="L68"/>
      <c r="M68"/>
    </row>
    <row r="69" spans="1:13" x14ac:dyDescent="0.25">
      <c r="A69"/>
      <c r="B69"/>
      <c r="C69"/>
      <c r="D69"/>
      <c r="E69"/>
      <c r="F69"/>
      <c r="G69"/>
      <c r="H69"/>
      <c r="I69"/>
      <c r="J69"/>
      <c r="K69"/>
      <c r="L69"/>
      <c r="M69"/>
    </row>
    <row r="70" spans="1:13" x14ac:dyDescent="0.25">
      <c r="A70"/>
      <c r="B70"/>
      <c r="C70"/>
      <c r="D70"/>
      <c r="E70"/>
      <c r="F70"/>
      <c r="G70"/>
      <c r="H70"/>
      <c r="I70"/>
      <c r="J70"/>
      <c r="K70"/>
      <c r="L70"/>
      <c r="M70"/>
    </row>
    <row r="71" spans="1:13" x14ac:dyDescent="0.25">
      <c r="A71"/>
      <c r="B71"/>
      <c r="C71"/>
      <c r="D71"/>
      <c r="E71"/>
      <c r="F71"/>
      <c r="G71"/>
      <c r="H71"/>
      <c r="I71"/>
      <c r="J71"/>
      <c r="K71"/>
      <c r="L71"/>
      <c r="M71"/>
    </row>
    <row r="72" spans="1:13" x14ac:dyDescent="0.25">
      <c r="A72"/>
      <c r="B72"/>
      <c r="C72"/>
      <c r="D72"/>
      <c r="E72"/>
      <c r="F72"/>
      <c r="G72"/>
      <c r="H72"/>
      <c r="I72"/>
      <c r="J72"/>
      <c r="K72"/>
      <c r="L72"/>
      <c r="M72"/>
    </row>
    <row r="73" spans="1:13" x14ac:dyDescent="0.25">
      <c r="A73"/>
      <c r="B73"/>
      <c r="C73"/>
      <c r="D73"/>
      <c r="E73"/>
      <c r="F73"/>
      <c r="G73"/>
      <c r="H73"/>
      <c r="I73"/>
      <c r="J73"/>
      <c r="K73"/>
      <c r="L73"/>
      <c r="M73"/>
    </row>
    <row r="74" spans="1:13" x14ac:dyDescent="0.25">
      <c r="A74"/>
      <c r="B74"/>
      <c r="C74"/>
      <c r="D74"/>
      <c r="E74"/>
      <c r="F74"/>
      <c r="G74"/>
      <c r="H74"/>
      <c r="I74"/>
      <c r="J74"/>
      <c r="K74"/>
      <c r="L74"/>
      <c r="M74"/>
    </row>
    <row r="75" spans="1:13" x14ac:dyDescent="0.25">
      <c r="A75"/>
      <c r="B75"/>
      <c r="C75"/>
      <c r="D75"/>
      <c r="E75"/>
      <c r="F75"/>
      <c r="G75"/>
      <c r="H75"/>
      <c r="I75"/>
      <c r="J75"/>
      <c r="K75"/>
      <c r="L75"/>
      <c r="M75"/>
    </row>
    <row r="76" spans="1:13" x14ac:dyDescent="0.25">
      <c r="A76"/>
      <c r="B76"/>
      <c r="C76"/>
      <c r="D76"/>
      <c r="E76"/>
      <c r="F76"/>
      <c r="G76"/>
      <c r="H76"/>
      <c r="I76"/>
      <c r="J76"/>
      <c r="K76"/>
      <c r="L76"/>
      <c r="M76"/>
    </row>
    <row r="77" spans="1:13" x14ac:dyDescent="0.25">
      <c r="A77"/>
      <c r="B77"/>
      <c r="C77"/>
      <c r="D77"/>
      <c r="E77"/>
      <c r="F77"/>
      <c r="G77"/>
      <c r="H77"/>
      <c r="I77"/>
      <c r="J77"/>
      <c r="K77"/>
      <c r="L77"/>
      <c r="M77"/>
    </row>
    <row r="78" spans="1:13" x14ac:dyDescent="0.25">
      <c r="A78"/>
      <c r="B78"/>
      <c r="C78"/>
      <c r="D78"/>
      <c r="E78"/>
      <c r="F78"/>
      <c r="G78"/>
      <c r="H78"/>
      <c r="I78"/>
      <c r="J78"/>
      <c r="K78"/>
      <c r="L78"/>
      <c r="M78"/>
    </row>
    <row r="79" spans="1:13" x14ac:dyDescent="0.25">
      <c r="A79"/>
      <c r="B79"/>
      <c r="C79"/>
      <c r="D79"/>
      <c r="E79"/>
      <c r="F79"/>
      <c r="G79"/>
      <c r="H79"/>
      <c r="I79"/>
      <c r="J79"/>
      <c r="K79"/>
      <c r="L79"/>
      <c r="M79"/>
    </row>
    <row r="80" spans="1:13" x14ac:dyDescent="0.25">
      <c r="A80"/>
      <c r="B80"/>
      <c r="C80"/>
      <c r="D80"/>
      <c r="E80"/>
      <c r="F80"/>
      <c r="G80"/>
      <c r="H80"/>
      <c r="I80"/>
      <c r="J80"/>
      <c r="K80"/>
      <c r="L80"/>
      <c r="M80"/>
    </row>
    <row r="81" spans="1:13" x14ac:dyDescent="0.25">
      <c r="A81"/>
      <c r="B81"/>
      <c r="C81"/>
      <c r="D81"/>
      <c r="E81"/>
      <c r="F81"/>
      <c r="G81"/>
      <c r="H81"/>
      <c r="I81"/>
      <c r="J81"/>
      <c r="K81"/>
      <c r="L81"/>
      <c r="M81"/>
    </row>
    <row r="82" spans="1:13" x14ac:dyDescent="0.25">
      <c r="A82"/>
      <c r="B82"/>
      <c r="C82"/>
      <c r="D82"/>
      <c r="E82"/>
      <c r="F82"/>
      <c r="G82"/>
      <c r="H82"/>
      <c r="I82"/>
      <c r="J82"/>
      <c r="K82"/>
      <c r="L82"/>
      <c r="M82"/>
    </row>
    <row r="83" spans="1:13" x14ac:dyDescent="0.25">
      <c r="A83"/>
      <c r="B83"/>
      <c r="C83"/>
      <c r="D83"/>
      <c r="E83"/>
      <c r="F83"/>
      <c r="G83"/>
      <c r="H83"/>
      <c r="I83"/>
      <c r="J83"/>
      <c r="K83"/>
      <c r="L83"/>
      <c r="M83"/>
    </row>
    <row r="84" spans="1:13" x14ac:dyDescent="0.25">
      <c r="A84"/>
      <c r="B84"/>
      <c r="C84"/>
      <c r="D84"/>
      <c r="E84"/>
      <c r="F84"/>
      <c r="G84"/>
      <c r="H84"/>
      <c r="I84"/>
      <c r="J84"/>
      <c r="K84"/>
      <c r="L84"/>
      <c r="M84"/>
    </row>
    <row r="85" spans="1:13" x14ac:dyDescent="0.25">
      <c r="A85"/>
      <c r="B85"/>
      <c r="C85"/>
      <c r="D85"/>
      <c r="E85"/>
      <c r="F85"/>
      <c r="G85"/>
      <c r="H85"/>
      <c r="I85"/>
      <c r="J85"/>
      <c r="K85"/>
      <c r="L85"/>
      <c r="M85"/>
    </row>
    <row r="86" spans="1:13" x14ac:dyDescent="0.25">
      <c r="A86"/>
      <c r="B86"/>
      <c r="C86"/>
      <c r="D86"/>
      <c r="E86"/>
      <c r="F86"/>
      <c r="G86"/>
      <c r="H86"/>
      <c r="I86"/>
      <c r="J86"/>
      <c r="K86"/>
      <c r="L86"/>
      <c r="M86"/>
    </row>
    <row r="87" spans="1:13" x14ac:dyDescent="0.25">
      <c r="A87"/>
      <c r="B87"/>
      <c r="C87"/>
      <c r="D87"/>
      <c r="E87"/>
      <c r="F87"/>
      <c r="G87"/>
      <c r="H87"/>
      <c r="I87"/>
      <c r="J87"/>
      <c r="K87"/>
      <c r="L87"/>
      <c r="M87"/>
    </row>
    <row r="88" spans="1:13" x14ac:dyDescent="0.25">
      <c r="A88"/>
      <c r="B88"/>
      <c r="C88"/>
      <c r="D88"/>
      <c r="E88"/>
      <c r="F88"/>
      <c r="G88"/>
      <c r="H88"/>
      <c r="I88"/>
      <c r="J88"/>
      <c r="K88"/>
      <c r="L88"/>
      <c r="M88"/>
    </row>
    <row r="89" spans="1:13" x14ac:dyDescent="0.25">
      <c r="A89"/>
      <c r="B89"/>
      <c r="C89"/>
      <c r="D89"/>
      <c r="E89"/>
      <c r="F89"/>
      <c r="G89"/>
      <c r="H89"/>
      <c r="I89"/>
      <c r="J89"/>
      <c r="K89"/>
      <c r="L89"/>
      <c r="M89"/>
    </row>
    <row r="90" spans="1:13" x14ac:dyDescent="0.25">
      <c r="A90"/>
      <c r="B90"/>
      <c r="C90"/>
      <c r="D90"/>
      <c r="E90"/>
      <c r="F90"/>
      <c r="G90"/>
      <c r="H90"/>
      <c r="I90"/>
      <c r="J90"/>
      <c r="K90"/>
      <c r="L90"/>
      <c r="M90"/>
    </row>
    <row r="91" spans="1:13" x14ac:dyDescent="0.25">
      <c r="A91"/>
      <c r="B91"/>
      <c r="C91"/>
      <c r="D91"/>
      <c r="E91"/>
      <c r="F91"/>
      <c r="G91"/>
      <c r="H91"/>
      <c r="I91"/>
      <c r="J91"/>
      <c r="K91"/>
      <c r="L91"/>
      <c r="M91"/>
    </row>
    <row r="92" spans="1:13" x14ac:dyDescent="0.25">
      <c r="A92"/>
      <c r="B92"/>
      <c r="C92"/>
      <c r="D92"/>
      <c r="E92"/>
      <c r="F92"/>
      <c r="G92"/>
      <c r="H92"/>
      <c r="I92"/>
      <c r="J92"/>
      <c r="K92"/>
      <c r="L92"/>
      <c r="M92"/>
    </row>
    <row r="93" spans="1:13" x14ac:dyDescent="0.25">
      <c r="A93"/>
      <c r="B93"/>
      <c r="C93"/>
      <c r="D93"/>
      <c r="E93"/>
      <c r="F93"/>
      <c r="G93"/>
      <c r="H93"/>
      <c r="I93"/>
      <c r="J93"/>
      <c r="K93"/>
      <c r="L93"/>
      <c r="M93"/>
    </row>
    <row r="94" spans="1:13" x14ac:dyDescent="0.25">
      <c r="A94"/>
      <c r="B94"/>
      <c r="C94"/>
      <c r="D94"/>
      <c r="E94"/>
      <c r="F94"/>
      <c r="G94"/>
      <c r="H94"/>
      <c r="I94"/>
      <c r="J94"/>
      <c r="K94"/>
      <c r="L94"/>
      <c r="M94"/>
    </row>
    <row r="95" spans="1:13" x14ac:dyDescent="0.25">
      <c r="A95"/>
      <c r="B95"/>
      <c r="C95"/>
      <c r="D95"/>
      <c r="E95"/>
      <c r="F95"/>
      <c r="G95"/>
      <c r="H95"/>
      <c r="I95"/>
      <c r="J95"/>
      <c r="K95"/>
      <c r="L95"/>
      <c r="M95"/>
    </row>
    <row r="96" spans="1:13" x14ac:dyDescent="0.25">
      <c r="A96"/>
      <c r="B96"/>
      <c r="C96"/>
      <c r="D96"/>
      <c r="E96"/>
      <c r="F96"/>
      <c r="G96"/>
      <c r="H96"/>
      <c r="I96"/>
      <c r="J96"/>
      <c r="K96"/>
      <c r="L96"/>
      <c r="M96"/>
    </row>
    <row r="97" spans="1:13" x14ac:dyDescent="0.25">
      <c r="A97"/>
      <c r="B97"/>
      <c r="C97"/>
      <c r="D97"/>
      <c r="E97"/>
      <c r="F97"/>
      <c r="G97"/>
      <c r="H97"/>
      <c r="I97"/>
      <c r="J97"/>
      <c r="K97"/>
      <c r="L97"/>
      <c r="M97"/>
    </row>
    <row r="98" spans="1:13" x14ac:dyDescent="0.25">
      <c r="A98"/>
      <c r="B98"/>
      <c r="C98"/>
      <c r="D98"/>
      <c r="E98"/>
      <c r="F98"/>
      <c r="G98"/>
      <c r="H98"/>
      <c r="I98"/>
      <c r="J98"/>
      <c r="K98"/>
      <c r="L98"/>
      <c r="M98"/>
    </row>
    <row r="99" spans="1:13" x14ac:dyDescent="0.25">
      <c r="A99"/>
      <c r="B99"/>
      <c r="C99"/>
      <c r="D99"/>
      <c r="E99"/>
      <c r="F99"/>
      <c r="G99"/>
      <c r="H99"/>
      <c r="I99"/>
      <c r="J99"/>
      <c r="K99"/>
      <c r="L99"/>
      <c r="M99"/>
    </row>
    <row r="100" spans="1:13" x14ac:dyDescent="0.25">
      <c r="A100"/>
      <c r="B100"/>
      <c r="C100"/>
      <c r="D100"/>
      <c r="E100"/>
      <c r="F100"/>
      <c r="G100"/>
      <c r="H100"/>
      <c r="I100"/>
      <c r="J100"/>
      <c r="K100"/>
      <c r="L100"/>
      <c r="M100"/>
    </row>
    <row r="101" spans="1:13" x14ac:dyDescent="0.25">
      <c r="A101"/>
      <c r="B101"/>
      <c r="C101"/>
      <c r="D101"/>
      <c r="E101"/>
      <c r="F101"/>
      <c r="G101"/>
      <c r="H101"/>
      <c r="I101"/>
      <c r="J101"/>
      <c r="K101"/>
      <c r="L101"/>
      <c r="M101"/>
    </row>
    <row r="102" spans="1:13" x14ac:dyDescent="0.25">
      <c r="A102"/>
      <c r="B102"/>
      <c r="C102"/>
      <c r="D102"/>
      <c r="E102"/>
      <c r="F102"/>
      <c r="G102"/>
      <c r="H102"/>
      <c r="I102"/>
      <c r="J102"/>
      <c r="K102"/>
      <c r="L102"/>
      <c r="M102"/>
    </row>
    <row r="103" spans="1:13" x14ac:dyDescent="0.25">
      <c r="A103"/>
      <c r="B103"/>
      <c r="C103"/>
      <c r="D103"/>
      <c r="E103"/>
      <c r="F103"/>
      <c r="G103"/>
      <c r="H103"/>
      <c r="I103"/>
      <c r="J103"/>
      <c r="K103"/>
      <c r="L103"/>
      <c r="M103"/>
    </row>
    <row r="104" spans="1:13" x14ac:dyDescent="0.25">
      <c r="A104"/>
      <c r="B104"/>
      <c r="C104"/>
      <c r="D104"/>
      <c r="E104"/>
      <c r="F104"/>
      <c r="G104"/>
      <c r="H104"/>
      <c r="I104"/>
      <c r="J104"/>
      <c r="K104"/>
      <c r="L104"/>
      <c r="M104"/>
    </row>
    <row r="105" spans="1:13" x14ac:dyDescent="0.25">
      <c r="A105"/>
      <c r="B105"/>
      <c r="C105"/>
      <c r="D105"/>
      <c r="E105"/>
      <c r="F105"/>
      <c r="G105"/>
      <c r="H105"/>
      <c r="I105"/>
      <c r="J105"/>
      <c r="K105"/>
      <c r="L105"/>
      <c r="M105"/>
    </row>
    <row r="106" spans="1:13" x14ac:dyDescent="0.25">
      <c r="A106"/>
      <c r="B106"/>
      <c r="C106"/>
      <c r="D106"/>
      <c r="E106"/>
      <c r="F106"/>
      <c r="G106"/>
      <c r="H106"/>
      <c r="I106"/>
      <c r="J106"/>
      <c r="K106"/>
      <c r="L106"/>
      <c r="M106"/>
    </row>
    <row r="107" spans="1:13" x14ac:dyDescent="0.25">
      <c r="A107"/>
      <c r="B107"/>
      <c r="C107"/>
      <c r="D107"/>
      <c r="E107"/>
      <c r="F107"/>
      <c r="G107"/>
      <c r="H107"/>
      <c r="I107"/>
      <c r="J107"/>
      <c r="K107"/>
      <c r="L107"/>
      <c r="M107"/>
    </row>
    <row r="108" spans="1:13" x14ac:dyDescent="0.25">
      <c r="A108"/>
      <c r="B108"/>
      <c r="C108"/>
      <c r="D108"/>
      <c r="E108"/>
      <c r="F108"/>
      <c r="G108"/>
      <c r="H108"/>
      <c r="I108"/>
      <c r="J108"/>
      <c r="K108"/>
      <c r="L108"/>
      <c r="M108"/>
    </row>
    <row r="109" spans="1:13" x14ac:dyDescent="0.25">
      <c r="A109"/>
      <c r="B109"/>
      <c r="C109"/>
      <c r="D109"/>
      <c r="E109"/>
      <c r="F109"/>
      <c r="G109"/>
      <c r="H109"/>
      <c r="I109"/>
      <c r="J109"/>
      <c r="K109"/>
      <c r="L109"/>
      <c r="M109"/>
    </row>
    <row r="110" spans="1:13" x14ac:dyDescent="0.25">
      <c r="A110"/>
      <c r="B110"/>
      <c r="C110"/>
      <c r="D110"/>
      <c r="E110"/>
      <c r="F110"/>
      <c r="G110"/>
      <c r="H110"/>
      <c r="I110"/>
      <c r="J110"/>
      <c r="K110"/>
      <c r="L110"/>
      <c r="M110"/>
    </row>
    <row r="111" spans="1:13" x14ac:dyDescent="0.25">
      <c r="A111"/>
      <c r="B111"/>
      <c r="C111"/>
      <c r="D111"/>
      <c r="E111"/>
      <c r="F111"/>
      <c r="G111"/>
      <c r="H111"/>
      <c r="I111"/>
      <c r="J111"/>
      <c r="K111"/>
      <c r="L111"/>
      <c r="M111"/>
    </row>
    <row r="112" spans="1:13" x14ac:dyDescent="0.25">
      <c r="A112"/>
      <c r="B112"/>
      <c r="C112"/>
      <c r="D112"/>
      <c r="E112"/>
      <c r="F112"/>
      <c r="G112"/>
      <c r="H112"/>
      <c r="I112"/>
      <c r="J112"/>
      <c r="K112"/>
      <c r="L112"/>
      <c r="M112"/>
    </row>
    <row r="113" spans="1:13" x14ac:dyDescent="0.25">
      <c r="A113"/>
      <c r="B113"/>
      <c r="C113"/>
      <c r="D113"/>
      <c r="E113"/>
      <c r="F113"/>
      <c r="G113"/>
      <c r="H113"/>
      <c r="I113"/>
      <c r="J113"/>
      <c r="K113"/>
      <c r="L113"/>
      <c r="M113"/>
    </row>
    <row r="114" spans="1:13" x14ac:dyDescent="0.25">
      <c r="A114"/>
      <c r="B114"/>
      <c r="C114"/>
      <c r="D114"/>
      <c r="E114"/>
      <c r="F114"/>
      <c r="G114"/>
      <c r="H114"/>
      <c r="I114"/>
      <c r="J114"/>
      <c r="K114"/>
      <c r="L114"/>
      <c r="M114"/>
    </row>
    <row r="115" spans="1:13" x14ac:dyDescent="0.25">
      <c r="A115"/>
      <c r="B115"/>
      <c r="C115"/>
      <c r="D115"/>
      <c r="E115"/>
      <c r="F115"/>
      <c r="G115"/>
      <c r="H115"/>
      <c r="I115"/>
      <c r="J115"/>
      <c r="K115"/>
      <c r="L115"/>
      <c r="M115"/>
    </row>
    <row r="116" spans="1:13" x14ac:dyDescent="0.25">
      <c r="A116"/>
      <c r="B116"/>
      <c r="C116"/>
      <c r="D116"/>
      <c r="E116"/>
      <c r="F116"/>
      <c r="G116"/>
      <c r="H116"/>
      <c r="I116"/>
      <c r="J116"/>
      <c r="K116"/>
      <c r="L116"/>
      <c r="M116"/>
    </row>
    <row r="117" spans="1:13" x14ac:dyDescent="0.25">
      <c r="A117"/>
      <c r="B117"/>
      <c r="C117"/>
      <c r="D117"/>
      <c r="E117"/>
      <c r="F117"/>
      <c r="G117"/>
      <c r="H117"/>
      <c r="I117"/>
      <c r="J117"/>
      <c r="K117"/>
      <c r="L117"/>
      <c r="M117"/>
    </row>
    <row r="118" spans="1:13" x14ac:dyDescent="0.25">
      <c r="A118"/>
      <c r="B118"/>
      <c r="C118"/>
      <c r="D118"/>
      <c r="E118"/>
      <c r="F118"/>
      <c r="G118"/>
      <c r="H118"/>
      <c r="I118"/>
      <c r="J118"/>
      <c r="K118"/>
      <c r="L118"/>
      <c r="M118"/>
    </row>
    <row r="119" spans="1:13" x14ac:dyDescent="0.25">
      <c r="A119"/>
      <c r="B119"/>
      <c r="C119"/>
      <c r="D119"/>
      <c r="E119"/>
      <c r="F119"/>
      <c r="G119"/>
      <c r="H119"/>
      <c r="I119"/>
      <c r="J119"/>
      <c r="K119"/>
      <c r="L119"/>
      <c r="M119"/>
    </row>
    <row r="120" spans="1:13" x14ac:dyDescent="0.25">
      <c r="A120"/>
      <c r="B120"/>
      <c r="C120"/>
      <c r="D120"/>
      <c r="E120"/>
      <c r="F120"/>
      <c r="G120"/>
      <c r="H120"/>
      <c r="I120"/>
      <c r="J120"/>
      <c r="K120"/>
      <c r="L120"/>
      <c r="M120"/>
    </row>
    <row r="121" spans="1:13" x14ac:dyDescent="0.25">
      <c r="A121"/>
      <c r="B121"/>
      <c r="C121"/>
      <c r="D121"/>
      <c r="E121"/>
      <c r="F121"/>
      <c r="G121"/>
      <c r="H121"/>
      <c r="I121"/>
      <c r="J121"/>
      <c r="K121"/>
      <c r="L121"/>
      <c r="M121"/>
    </row>
    <row r="122" spans="1:13" x14ac:dyDescent="0.25">
      <c r="A122"/>
      <c r="B122"/>
      <c r="C122"/>
      <c r="D122"/>
      <c r="E122"/>
      <c r="F122"/>
      <c r="G122"/>
      <c r="H122"/>
      <c r="I122"/>
      <c r="J122"/>
      <c r="K122"/>
      <c r="L122"/>
      <c r="M122"/>
    </row>
    <row r="123" spans="1:13" x14ac:dyDescent="0.25">
      <c r="A123"/>
      <c r="B123"/>
      <c r="C123"/>
      <c r="D123"/>
      <c r="E123"/>
      <c r="F123"/>
      <c r="G123"/>
      <c r="H123"/>
      <c r="I123"/>
      <c r="J123"/>
      <c r="K123"/>
      <c r="L123"/>
      <c r="M123"/>
    </row>
    <row r="124" spans="1:13" x14ac:dyDescent="0.25">
      <c r="A124"/>
      <c r="B124"/>
      <c r="C124"/>
      <c r="D124"/>
      <c r="E124"/>
      <c r="F124"/>
      <c r="G124"/>
      <c r="H124"/>
      <c r="I124"/>
      <c r="J124"/>
      <c r="K124"/>
      <c r="L124"/>
      <c r="M124"/>
    </row>
    <row r="125" spans="1:13" x14ac:dyDescent="0.25">
      <c r="A125"/>
      <c r="B125"/>
      <c r="C125"/>
      <c r="D125"/>
      <c r="E125"/>
      <c r="F125"/>
      <c r="G125"/>
      <c r="H125"/>
      <c r="I125"/>
      <c r="J125"/>
      <c r="K125"/>
      <c r="L125"/>
      <c r="M125"/>
    </row>
    <row r="126" spans="1:13" x14ac:dyDescent="0.25">
      <c r="A126"/>
      <c r="B126"/>
      <c r="C126"/>
      <c r="D126"/>
      <c r="E126"/>
      <c r="F126"/>
      <c r="G126"/>
      <c r="H126"/>
      <c r="I126"/>
      <c r="J126"/>
      <c r="K126"/>
      <c r="L126"/>
      <c r="M126"/>
    </row>
    <row r="127" spans="1:13" x14ac:dyDescent="0.25">
      <c r="A127"/>
      <c r="B127"/>
      <c r="C127"/>
      <c r="D127"/>
      <c r="E127"/>
      <c r="F127"/>
      <c r="G127"/>
      <c r="H127"/>
      <c r="I127"/>
      <c r="J127"/>
      <c r="K127"/>
      <c r="L127"/>
      <c r="M127"/>
    </row>
    <row r="128" spans="1:13" x14ac:dyDescent="0.25">
      <c r="A128"/>
      <c r="B128"/>
      <c r="C128"/>
      <c r="D128"/>
      <c r="E128"/>
      <c r="F128"/>
      <c r="G128"/>
      <c r="H128"/>
      <c r="I128"/>
      <c r="J128"/>
      <c r="K128"/>
      <c r="L128"/>
      <c r="M128"/>
    </row>
    <row r="129" spans="1:13" x14ac:dyDescent="0.25">
      <c r="A129"/>
      <c r="B129"/>
      <c r="C129"/>
      <c r="D129"/>
      <c r="E129"/>
      <c r="F129"/>
      <c r="G129"/>
      <c r="H129"/>
      <c r="I129"/>
      <c r="J129"/>
      <c r="K129"/>
      <c r="L129"/>
      <c r="M129"/>
    </row>
    <row r="130" spans="1:13" x14ac:dyDescent="0.25">
      <c r="A130"/>
      <c r="B130"/>
      <c r="C130"/>
      <c r="D130"/>
      <c r="E130"/>
      <c r="F130"/>
      <c r="G130"/>
      <c r="H130"/>
      <c r="I130"/>
      <c r="J130"/>
      <c r="K130"/>
      <c r="L130"/>
      <c r="M130"/>
    </row>
    <row r="131" spans="1:13" x14ac:dyDescent="0.25">
      <c r="A131"/>
      <c r="B131"/>
      <c r="C131"/>
      <c r="D131"/>
      <c r="E131"/>
      <c r="F131"/>
      <c r="G131"/>
      <c r="H131"/>
      <c r="I131"/>
      <c r="J131"/>
      <c r="K131"/>
      <c r="L131"/>
      <c r="M131"/>
    </row>
    <row r="132" spans="1:13" x14ac:dyDescent="0.25">
      <c r="A132"/>
      <c r="B132"/>
      <c r="C132"/>
      <c r="D132"/>
      <c r="E132"/>
      <c r="F132"/>
      <c r="G132"/>
      <c r="H132"/>
      <c r="I132"/>
      <c r="J132"/>
      <c r="K132"/>
      <c r="L132"/>
      <c r="M132"/>
    </row>
    <row r="133" spans="1:13" x14ac:dyDescent="0.25">
      <c r="A133"/>
      <c r="B133"/>
      <c r="C133"/>
      <c r="D133"/>
      <c r="E133"/>
      <c r="F133"/>
      <c r="G133"/>
      <c r="H133"/>
      <c r="I133"/>
      <c r="J133"/>
      <c r="K133"/>
      <c r="L133"/>
      <c r="M133"/>
    </row>
    <row r="134" spans="1:13" x14ac:dyDescent="0.25">
      <c r="A134"/>
      <c r="B134"/>
      <c r="C134"/>
      <c r="D134"/>
      <c r="E134"/>
      <c r="F134"/>
      <c r="G134"/>
      <c r="H134"/>
      <c r="I134"/>
      <c r="J134"/>
      <c r="K134"/>
      <c r="L134"/>
      <c r="M134"/>
    </row>
    <row r="135" spans="1:13" x14ac:dyDescent="0.25">
      <c r="A135"/>
      <c r="B135"/>
      <c r="C135"/>
      <c r="D135"/>
      <c r="E135"/>
      <c r="F135"/>
      <c r="G135"/>
      <c r="H135"/>
      <c r="I135"/>
      <c r="J135"/>
      <c r="K135"/>
      <c r="L135"/>
      <c r="M135"/>
    </row>
    <row r="136" spans="1:13" x14ac:dyDescent="0.25">
      <c r="A136"/>
      <c r="B136"/>
      <c r="C136"/>
      <c r="D136"/>
      <c r="E136"/>
      <c r="F136"/>
      <c r="G136"/>
      <c r="H136"/>
      <c r="I136"/>
      <c r="J136"/>
      <c r="K136"/>
      <c r="L136"/>
      <c r="M136"/>
    </row>
    <row r="137" spans="1:13" x14ac:dyDescent="0.25">
      <c r="A137"/>
      <c r="B137"/>
      <c r="C137"/>
      <c r="D137"/>
      <c r="E137"/>
      <c r="F137"/>
      <c r="G137"/>
      <c r="H137"/>
      <c r="I137"/>
      <c r="J137"/>
      <c r="K137"/>
      <c r="L137"/>
      <c r="M137"/>
    </row>
    <row r="138" spans="1:13" x14ac:dyDescent="0.25">
      <c r="A138"/>
      <c r="B138"/>
      <c r="C138"/>
      <c r="D138"/>
      <c r="E138"/>
      <c r="F138"/>
      <c r="G138"/>
      <c r="H138"/>
      <c r="I138"/>
      <c r="J138"/>
      <c r="K138"/>
      <c r="L138"/>
      <c r="M138"/>
    </row>
    <row r="139" spans="1:13" x14ac:dyDescent="0.25">
      <c r="A139"/>
      <c r="B139"/>
      <c r="C139"/>
      <c r="D139"/>
      <c r="E139"/>
      <c r="F139"/>
      <c r="G139"/>
      <c r="H139"/>
      <c r="I139"/>
      <c r="J139"/>
      <c r="K139"/>
      <c r="L139"/>
      <c r="M139"/>
    </row>
    <row r="140" spans="1:13" x14ac:dyDescent="0.25">
      <c r="A140"/>
      <c r="B140"/>
      <c r="C140"/>
      <c r="D140"/>
      <c r="E140"/>
      <c r="F140"/>
      <c r="G140"/>
      <c r="H140"/>
      <c r="I140"/>
      <c r="J140"/>
      <c r="K140"/>
      <c r="L140"/>
      <c r="M140"/>
    </row>
    <row r="141" spans="1:13" x14ac:dyDescent="0.25">
      <c r="A141"/>
      <c r="B141"/>
      <c r="C141"/>
      <c r="D141"/>
      <c r="E141"/>
      <c r="F141"/>
      <c r="G141"/>
      <c r="H141"/>
      <c r="I141"/>
      <c r="J141"/>
      <c r="K141"/>
      <c r="L141"/>
      <c r="M141"/>
    </row>
    <row r="142" spans="1:13" x14ac:dyDescent="0.25">
      <c r="A142"/>
      <c r="B142"/>
      <c r="C142"/>
      <c r="D142"/>
      <c r="E142"/>
      <c r="F142"/>
      <c r="G142"/>
      <c r="H142"/>
      <c r="I142"/>
      <c r="J142"/>
      <c r="K142"/>
      <c r="L142"/>
      <c r="M142"/>
    </row>
    <row r="143" spans="1:13" x14ac:dyDescent="0.25">
      <c r="A143"/>
      <c r="B143"/>
      <c r="C143"/>
      <c r="D143"/>
      <c r="E143"/>
      <c r="F143"/>
      <c r="G143"/>
      <c r="H143"/>
      <c r="I143"/>
      <c r="J143"/>
      <c r="K143"/>
      <c r="L143"/>
      <c r="M143"/>
    </row>
    <row r="144" spans="1:13" x14ac:dyDescent="0.25">
      <c r="A144"/>
      <c r="B144"/>
      <c r="C144"/>
      <c r="D144"/>
      <c r="E144"/>
      <c r="F144"/>
      <c r="G144"/>
      <c r="H144"/>
      <c r="I144"/>
      <c r="J144"/>
      <c r="K144"/>
      <c r="L144"/>
      <c r="M144"/>
    </row>
    <row r="145" spans="1:13" x14ac:dyDescent="0.25">
      <c r="A145"/>
      <c r="B145"/>
      <c r="C145"/>
      <c r="D145"/>
      <c r="E145"/>
      <c r="F145"/>
      <c r="G145"/>
      <c r="H145"/>
      <c r="I145"/>
      <c r="J145"/>
      <c r="K145"/>
      <c r="L145"/>
      <c r="M145"/>
    </row>
    <row r="146" spans="1:13" x14ac:dyDescent="0.25">
      <c r="A146"/>
      <c r="B146"/>
      <c r="C146"/>
      <c r="D146"/>
      <c r="E146"/>
      <c r="F146"/>
      <c r="G146"/>
      <c r="H146"/>
      <c r="I146"/>
      <c r="J146"/>
      <c r="K146"/>
      <c r="L146"/>
      <c r="M146"/>
    </row>
    <row r="147" spans="1:13" x14ac:dyDescent="0.25">
      <c r="A147"/>
      <c r="B147"/>
      <c r="C147"/>
      <c r="D147"/>
      <c r="E147"/>
      <c r="F147"/>
      <c r="G147"/>
      <c r="H147"/>
      <c r="I147"/>
      <c r="J147"/>
      <c r="K147"/>
      <c r="L147"/>
      <c r="M147"/>
    </row>
    <row r="148" spans="1:13" x14ac:dyDescent="0.25">
      <c r="A148"/>
      <c r="B148"/>
      <c r="C148"/>
      <c r="D148"/>
      <c r="E148"/>
      <c r="F148"/>
      <c r="G148"/>
      <c r="H148"/>
      <c r="I148"/>
      <c r="J148"/>
      <c r="K148"/>
      <c r="L148"/>
      <c r="M148"/>
    </row>
    <row r="149" spans="1:13" x14ac:dyDescent="0.25">
      <c r="A149"/>
      <c r="B149"/>
      <c r="C149"/>
      <c r="D149"/>
      <c r="E149"/>
      <c r="F149"/>
      <c r="G149"/>
      <c r="H149"/>
      <c r="I149"/>
      <c r="J149"/>
      <c r="K149"/>
      <c r="L149"/>
      <c r="M149"/>
    </row>
    <row r="150" spans="1:13" x14ac:dyDescent="0.25">
      <c r="A150"/>
      <c r="B150"/>
      <c r="C150"/>
      <c r="D150"/>
      <c r="E150"/>
      <c r="F150"/>
      <c r="G150"/>
      <c r="H150"/>
      <c r="I150"/>
      <c r="J150"/>
      <c r="K150"/>
      <c r="L150"/>
      <c r="M150"/>
    </row>
    <row r="151" spans="1:13" x14ac:dyDescent="0.25">
      <c r="A151"/>
      <c r="B151"/>
      <c r="C151"/>
      <c r="D151"/>
      <c r="E151"/>
      <c r="F151"/>
      <c r="G151"/>
      <c r="H151"/>
      <c r="I151"/>
      <c r="J151"/>
      <c r="K151"/>
      <c r="L151"/>
      <c r="M151"/>
    </row>
    <row r="152" spans="1:13" x14ac:dyDescent="0.25">
      <c r="A152"/>
      <c r="B152"/>
      <c r="C152"/>
      <c r="D152"/>
      <c r="E152"/>
      <c r="F152"/>
      <c r="G152"/>
      <c r="H152"/>
      <c r="I152"/>
      <c r="J152"/>
      <c r="K152"/>
      <c r="L152"/>
      <c r="M152"/>
    </row>
    <row r="153" spans="1:13" x14ac:dyDescent="0.25">
      <c r="A153"/>
      <c r="B153"/>
      <c r="C153"/>
      <c r="D153"/>
      <c r="E153"/>
      <c r="F153"/>
      <c r="G153"/>
      <c r="H153"/>
      <c r="I153"/>
      <c r="J153"/>
      <c r="K153"/>
      <c r="L153"/>
      <c r="M153"/>
    </row>
    <row r="154" spans="1:13" x14ac:dyDescent="0.25">
      <c r="A154"/>
      <c r="B154"/>
      <c r="C154"/>
      <c r="D154"/>
      <c r="E154"/>
      <c r="F154"/>
      <c r="G154"/>
      <c r="H154"/>
      <c r="I154"/>
      <c r="J154"/>
      <c r="K154"/>
      <c r="L154"/>
      <c r="M154"/>
    </row>
    <row r="155" spans="1:13" x14ac:dyDescent="0.25">
      <c r="A155"/>
      <c r="B155"/>
      <c r="C155"/>
      <c r="D155"/>
      <c r="E155"/>
      <c r="F155"/>
      <c r="G155"/>
      <c r="H155"/>
      <c r="I155"/>
      <c r="J155"/>
      <c r="K155"/>
      <c r="L155"/>
      <c r="M155"/>
    </row>
    <row r="156" spans="1:13" x14ac:dyDescent="0.25">
      <c r="A156"/>
      <c r="B156"/>
      <c r="C156"/>
      <c r="D156"/>
      <c r="E156"/>
      <c r="F156"/>
      <c r="G156"/>
      <c r="H156"/>
      <c r="I156"/>
      <c r="J156"/>
      <c r="K156"/>
      <c r="L156"/>
      <c r="M156"/>
    </row>
    <row r="157" spans="1:13" x14ac:dyDescent="0.25">
      <c r="A157"/>
      <c r="B157"/>
      <c r="C157"/>
      <c r="D157"/>
      <c r="E157"/>
      <c r="F157"/>
      <c r="G157"/>
      <c r="H157"/>
      <c r="I157"/>
      <c r="J157"/>
      <c r="K157"/>
      <c r="L157"/>
      <c r="M157"/>
    </row>
    <row r="158" spans="1:13" x14ac:dyDescent="0.25">
      <c r="A158"/>
      <c r="B158"/>
      <c r="C158"/>
      <c r="D158"/>
      <c r="E158"/>
      <c r="F158"/>
      <c r="G158"/>
      <c r="H158"/>
      <c r="I158"/>
      <c r="J158"/>
      <c r="K158"/>
      <c r="L158"/>
      <c r="M158"/>
    </row>
    <row r="159" spans="1:13" x14ac:dyDescent="0.25">
      <c r="A159"/>
      <c r="B159"/>
      <c r="C159"/>
      <c r="D159"/>
      <c r="E159"/>
      <c r="F159"/>
      <c r="G159"/>
      <c r="H159"/>
      <c r="I159"/>
      <c r="J159"/>
      <c r="K159"/>
      <c r="L159"/>
      <c r="M159"/>
    </row>
    <row r="160" spans="1:13" x14ac:dyDescent="0.25">
      <c r="A160"/>
      <c r="B160"/>
      <c r="C160"/>
      <c r="D160"/>
      <c r="E160"/>
      <c r="F160"/>
      <c r="G160"/>
      <c r="H160"/>
      <c r="I160"/>
      <c r="J160"/>
      <c r="K160"/>
      <c r="L160"/>
      <c r="M160"/>
    </row>
    <row r="161" spans="1:13" x14ac:dyDescent="0.25">
      <c r="A161"/>
      <c r="B161"/>
      <c r="C161"/>
      <c r="D161"/>
      <c r="E161"/>
      <c r="F161"/>
      <c r="G161"/>
      <c r="H161"/>
      <c r="I161"/>
      <c r="J161"/>
      <c r="K161"/>
      <c r="L161"/>
      <c r="M161"/>
    </row>
    <row r="162" spans="1:13" x14ac:dyDescent="0.25">
      <c r="A162"/>
      <c r="B162"/>
      <c r="C162"/>
      <c r="D162"/>
      <c r="E162"/>
      <c r="F162"/>
      <c r="G162"/>
      <c r="H162"/>
      <c r="I162"/>
      <c r="J162"/>
      <c r="K162"/>
      <c r="L162"/>
      <c r="M162"/>
    </row>
    <row r="163" spans="1:13" x14ac:dyDescent="0.25">
      <c r="A163"/>
      <c r="B163"/>
      <c r="C163"/>
      <c r="D163"/>
      <c r="E163"/>
      <c r="F163"/>
      <c r="G163"/>
      <c r="H163"/>
      <c r="I163"/>
      <c r="J163"/>
      <c r="K163"/>
      <c r="L163"/>
      <c r="M163"/>
    </row>
    <row r="164" spans="1:13" x14ac:dyDescent="0.25">
      <c r="A164"/>
      <c r="B164"/>
      <c r="C164"/>
      <c r="D164"/>
      <c r="E164"/>
      <c r="F164"/>
      <c r="G164"/>
      <c r="H164"/>
      <c r="I164"/>
      <c r="J164"/>
      <c r="K164"/>
      <c r="L164"/>
      <c r="M164"/>
    </row>
    <row r="165" spans="1:13" x14ac:dyDescent="0.25">
      <c r="A165"/>
      <c r="B165"/>
      <c r="C165"/>
      <c r="D165"/>
      <c r="E165"/>
      <c r="F165"/>
      <c r="G165"/>
      <c r="H165"/>
      <c r="I165"/>
      <c r="J165"/>
      <c r="K165"/>
      <c r="L165"/>
      <c r="M165"/>
    </row>
    <row r="166" spans="1:13" x14ac:dyDescent="0.25">
      <c r="A166"/>
      <c r="B166"/>
      <c r="C166"/>
      <c r="D166"/>
      <c r="E166"/>
      <c r="F166"/>
      <c r="G166"/>
      <c r="H166"/>
      <c r="I166"/>
      <c r="J166"/>
      <c r="K166"/>
      <c r="L166"/>
      <c r="M166"/>
    </row>
    <row r="167" spans="1:13" x14ac:dyDescent="0.25">
      <c r="A167"/>
      <c r="B167"/>
      <c r="C167"/>
      <c r="D167"/>
      <c r="E167"/>
      <c r="F167"/>
      <c r="G167"/>
      <c r="H167"/>
      <c r="I167"/>
      <c r="J167"/>
      <c r="K167"/>
      <c r="L167"/>
      <c r="M167"/>
    </row>
    <row r="168" spans="1:13" x14ac:dyDescent="0.25">
      <c r="A168"/>
      <c r="B168"/>
      <c r="C168"/>
      <c r="D168"/>
      <c r="E168"/>
      <c r="F168"/>
      <c r="G168"/>
      <c r="H168"/>
      <c r="I168"/>
      <c r="J168"/>
      <c r="K168"/>
      <c r="L168"/>
      <c r="M168"/>
    </row>
    <row r="169" spans="1:13" x14ac:dyDescent="0.25">
      <c r="A169"/>
      <c r="B169"/>
      <c r="C169"/>
      <c r="D169"/>
      <c r="E169"/>
      <c r="F169"/>
      <c r="G169"/>
      <c r="H169"/>
      <c r="I169"/>
      <c r="J169"/>
      <c r="K169"/>
      <c r="L169"/>
      <c r="M169"/>
    </row>
    <row r="170" spans="1:13" x14ac:dyDescent="0.25">
      <c r="A170"/>
      <c r="B170"/>
      <c r="C170"/>
      <c r="D170"/>
      <c r="E170"/>
      <c r="F170"/>
      <c r="G170"/>
      <c r="H170"/>
      <c r="I170"/>
      <c r="J170"/>
      <c r="K170"/>
      <c r="L170"/>
      <c r="M170"/>
    </row>
    <row r="171" spans="1:13" x14ac:dyDescent="0.25">
      <c r="A171"/>
      <c r="B171"/>
      <c r="C171"/>
      <c r="D171"/>
      <c r="E171"/>
      <c r="F171"/>
      <c r="G171"/>
      <c r="H171"/>
      <c r="I171"/>
      <c r="J171"/>
      <c r="K171"/>
      <c r="L171"/>
      <c r="M171"/>
    </row>
    <row r="172" spans="1:13" x14ac:dyDescent="0.25">
      <c r="A172"/>
      <c r="B172"/>
      <c r="C172"/>
      <c r="D172"/>
      <c r="E172"/>
      <c r="F172"/>
      <c r="G172"/>
      <c r="H172"/>
      <c r="I172"/>
      <c r="J172"/>
      <c r="K172"/>
      <c r="L172"/>
      <c r="M172"/>
    </row>
    <row r="173" spans="1:13" x14ac:dyDescent="0.25">
      <c r="A173"/>
      <c r="B173"/>
      <c r="C173"/>
      <c r="D173"/>
      <c r="E173"/>
      <c r="F173"/>
      <c r="G173"/>
      <c r="H173"/>
      <c r="I173"/>
      <c r="J173"/>
      <c r="K173"/>
      <c r="L173"/>
      <c r="M173"/>
    </row>
    <row r="174" spans="1:13" x14ac:dyDescent="0.25">
      <c r="A174"/>
      <c r="B174"/>
      <c r="C174"/>
      <c r="D174"/>
      <c r="E174"/>
      <c r="F174"/>
      <c r="G174"/>
      <c r="H174"/>
      <c r="I174"/>
      <c r="J174"/>
      <c r="K174"/>
      <c r="L174"/>
      <c r="M174"/>
    </row>
    <row r="175" spans="1:13" x14ac:dyDescent="0.25">
      <c r="A175"/>
      <c r="B175"/>
      <c r="C175"/>
      <c r="D175"/>
      <c r="E175"/>
      <c r="F175"/>
      <c r="G175"/>
      <c r="H175"/>
      <c r="I175"/>
      <c r="J175"/>
      <c r="K175"/>
      <c r="L175"/>
      <c r="M175"/>
    </row>
    <row r="176" spans="1:13" x14ac:dyDescent="0.25">
      <c r="A176"/>
      <c r="B176"/>
      <c r="C176"/>
      <c r="D176"/>
      <c r="E176"/>
      <c r="F176"/>
      <c r="G176"/>
      <c r="H176"/>
      <c r="I176"/>
      <c r="J176"/>
      <c r="K176"/>
      <c r="L176"/>
      <c r="M176"/>
    </row>
    <row r="177" spans="1:13" x14ac:dyDescent="0.25">
      <c r="A177"/>
      <c r="B177"/>
      <c r="C177"/>
      <c r="D177"/>
      <c r="E177"/>
      <c r="F177"/>
      <c r="G177"/>
      <c r="H177"/>
      <c r="I177"/>
      <c r="J177"/>
      <c r="K177"/>
      <c r="L177"/>
      <c r="M177"/>
    </row>
    <row r="178" spans="1:13" x14ac:dyDescent="0.25">
      <c r="A178"/>
      <c r="B178"/>
      <c r="C178"/>
      <c r="D178"/>
      <c r="E178"/>
      <c r="F178"/>
      <c r="G178"/>
      <c r="H178"/>
      <c r="I178"/>
      <c r="J178"/>
      <c r="K178"/>
      <c r="L178"/>
      <c r="M178"/>
    </row>
    <row r="179" spans="1:13" x14ac:dyDescent="0.25">
      <c r="A179"/>
      <c r="B179"/>
      <c r="C179"/>
      <c r="D179"/>
      <c r="E179"/>
      <c r="F179"/>
      <c r="G179"/>
      <c r="H179"/>
      <c r="I179"/>
      <c r="J179"/>
      <c r="K179"/>
      <c r="L179"/>
      <c r="M179"/>
    </row>
    <row r="180" spans="1:13" x14ac:dyDescent="0.25">
      <c r="A180"/>
      <c r="B180"/>
      <c r="C180"/>
      <c r="D180"/>
      <c r="E180"/>
      <c r="F180"/>
      <c r="G180"/>
      <c r="H180"/>
      <c r="I180"/>
      <c r="J180"/>
      <c r="K180"/>
      <c r="L180"/>
      <c r="M180"/>
    </row>
    <row r="181" spans="1:13" x14ac:dyDescent="0.25">
      <c r="A181"/>
      <c r="B181"/>
      <c r="C181"/>
      <c r="D181"/>
      <c r="E181"/>
      <c r="F181"/>
      <c r="G181"/>
      <c r="H181"/>
      <c r="I181"/>
      <c r="J181"/>
      <c r="K181"/>
      <c r="L181"/>
      <c r="M181"/>
    </row>
    <row r="182" spans="1:13" x14ac:dyDescent="0.25">
      <c r="A182"/>
      <c r="B182"/>
      <c r="C182"/>
      <c r="D182"/>
      <c r="E182"/>
      <c r="F182"/>
      <c r="G182"/>
      <c r="H182"/>
      <c r="I182"/>
      <c r="J182"/>
      <c r="K182"/>
      <c r="L182"/>
      <c r="M182"/>
    </row>
    <row r="183" spans="1:13" x14ac:dyDescent="0.25">
      <c r="A183"/>
      <c r="B183"/>
      <c r="C183"/>
      <c r="D183"/>
      <c r="E183"/>
      <c r="F183"/>
      <c r="G183"/>
      <c r="H183"/>
      <c r="I183"/>
      <c r="J183"/>
      <c r="K183"/>
      <c r="L183"/>
      <c r="M183"/>
    </row>
    <row r="184" spans="1:13" x14ac:dyDescent="0.25">
      <c r="A184"/>
      <c r="B184"/>
      <c r="C184"/>
      <c r="D184"/>
      <c r="E184"/>
      <c r="F184"/>
      <c r="G184"/>
      <c r="H184"/>
      <c r="I184"/>
      <c r="J184"/>
      <c r="K184"/>
      <c r="L184"/>
      <c r="M184"/>
    </row>
    <row r="185" spans="1:13" x14ac:dyDescent="0.25">
      <c r="A185"/>
      <c r="B185"/>
      <c r="C185"/>
      <c r="D185"/>
      <c r="E185"/>
      <c r="F185"/>
      <c r="G185"/>
      <c r="H185"/>
      <c r="I185"/>
      <c r="J185"/>
      <c r="K185"/>
      <c r="L185"/>
      <c r="M185"/>
    </row>
    <row r="186" spans="1:13" x14ac:dyDescent="0.25">
      <c r="A186"/>
      <c r="B186"/>
      <c r="C186"/>
      <c r="D186"/>
      <c r="E186"/>
      <c r="F186"/>
      <c r="G186"/>
      <c r="H186"/>
      <c r="I186"/>
      <c r="J186"/>
      <c r="K186"/>
      <c r="L186"/>
      <c r="M186"/>
    </row>
    <row r="187" spans="1:13" x14ac:dyDescent="0.25">
      <c r="A187"/>
      <c r="B187"/>
      <c r="C187"/>
      <c r="D187"/>
      <c r="E187"/>
      <c r="F187"/>
      <c r="G187"/>
      <c r="H187"/>
      <c r="I187"/>
      <c r="J187"/>
      <c r="K187"/>
      <c r="L187"/>
      <c r="M187"/>
    </row>
    <row r="188" spans="1:13" x14ac:dyDescent="0.25">
      <c r="A188"/>
      <c r="B188"/>
      <c r="C188"/>
      <c r="D188"/>
      <c r="E188"/>
      <c r="F188"/>
      <c r="G188"/>
      <c r="H188"/>
      <c r="I188"/>
      <c r="J188"/>
      <c r="K188"/>
      <c r="L188"/>
      <c r="M188"/>
    </row>
    <row r="189" spans="1:13" x14ac:dyDescent="0.25">
      <c r="A189"/>
      <c r="B189"/>
      <c r="C189"/>
      <c r="D189"/>
      <c r="E189"/>
      <c r="F189"/>
      <c r="G189"/>
      <c r="H189"/>
      <c r="I189"/>
      <c r="J189"/>
      <c r="K189"/>
      <c r="L189"/>
      <c r="M189"/>
    </row>
    <row r="190" spans="1:13" x14ac:dyDescent="0.25">
      <c r="A190"/>
      <c r="B190"/>
      <c r="C190"/>
      <c r="D190"/>
      <c r="E190"/>
      <c r="F190"/>
      <c r="G190"/>
      <c r="H190"/>
      <c r="I190"/>
      <c r="J190"/>
      <c r="K190"/>
      <c r="L190"/>
      <c r="M190"/>
    </row>
    <row r="191" spans="1:13" x14ac:dyDescent="0.25">
      <c r="A191"/>
      <c r="B191"/>
      <c r="C191"/>
      <c r="D191"/>
      <c r="E191"/>
      <c r="F191"/>
      <c r="G191"/>
      <c r="H191"/>
      <c r="I191"/>
      <c r="J191"/>
      <c r="K191"/>
      <c r="L191"/>
      <c r="M191"/>
    </row>
    <row r="192" spans="1:13" x14ac:dyDescent="0.25">
      <c r="A192"/>
      <c r="B192"/>
      <c r="C192"/>
      <c r="D192"/>
      <c r="E192"/>
      <c r="F192"/>
      <c r="G192"/>
      <c r="H192"/>
      <c r="I192"/>
      <c r="J192"/>
      <c r="K192"/>
      <c r="L192"/>
      <c r="M192"/>
    </row>
    <row r="193" spans="1:13" x14ac:dyDescent="0.25">
      <c r="A193"/>
      <c r="B193"/>
      <c r="C193"/>
      <c r="D193"/>
      <c r="E193"/>
      <c r="F193"/>
      <c r="G193"/>
      <c r="H193"/>
      <c r="I193"/>
      <c r="J193"/>
      <c r="K193"/>
      <c r="L193"/>
      <c r="M193"/>
    </row>
    <row r="194" spans="1:13" x14ac:dyDescent="0.25">
      <c r="A194"/>
      <c r="B194"/>
      <c r="C194"/>
      <c r="D194"/>
      <c r="E194"/>
      <c r="F194"/>
      <c r="G194"/>
      <c r="H194"/>
      <c r="I194"/>
      <c r="J194"/>
      <c r="K194"/>
      <c r="L194"/>
      <c r="M194"/>
    </row>
    <row r="195" spans="1:13" x14ac:dyDescent="0.25">
      <c r="A195"/>
      <c r="B195"/>
      <c r="C195"/>
      <c r="D195"/>
      <c r="E195"/>
      <c r="F195"/>
      <c r="G195"/>
      <c r="H195"/>
      <c r="I195"/>
      <c r="J195"/>
      <c r="K195"/>
      <c r="L195"/>
      <c r="M195"/>
    </row>
    <row r="196" spans="1:13" x14ac:dyDescent="0.25">
      <c r="A196"/>
      <c r="B196"/>
      <c r="C196"/>
      <c r="D196"/>
      <c r="E196"/>
      <c r="F196"/>
      <c r="G196"/>
      <c r="H196"/>
      <c r="I196"/>
      <c r="J196"/>
      <c r="K196"/>
      <c r="L196"/>
      <c r="M196"/>
    </row>
    <row r="197" spans="1:13" x14ac:dyDescent="0.25">
      <c r="A197"/>
      <c r="B197"/>
      <c r="C197"/>
      <c r="D197"/>
      <c r="E197"/>
      <c r="F197"/>
      <c r="G197"/>
      <c r="H197"/>
      <c r="I197"/>
      <c r="J197"/>
      <c r="K197"/>
      <c r="L197"/>
      <c r="M197"/>
    </row>
    <row r="198" spans="1:13" x14ac:dyDescent="0.25">
      <c r="A198"/>
      <c r="B198"/>
      <c r="C198"/>
      <c r="D198"/>
      <c r="E198"/>
      <c r="F198"/>
      <c r="G198"/>
      <c r="H198"/>
      <c r="I198"/>
      <c r="J198"/>
      <c r="K198"/>
      <c r="L198"/>
      <c r="M198"/>
    </row>
    <row r="199" spans="1:13" x14ac:dyDescent="0.25">
      <c r="A199"/>
      <c r="B199"/>
      <c r="C199"/>
      <c r="D199"/>
      <c r="E199"/>
      <c r="F199"/>
      <c r="G199"/>
      <c r="H199"/>
      <c r="I199"/>
      <c r="J199"/>
      <c r="K199"/>
      <c r="L199"/>
      <c r="M199"/>
    </row>
    <row r="200" spans="1:13" x14ac:dyDescent="0.25">
      <c r="A200"/>
      <c r="B200"/>
      <c r="C200"/>
      <c r="D200"/>
      <c r="E200"/>
      <c r="F200"/>
      <c r="G200"/>
      <c r="H200"/>
      <c r="I200"/>
      <c r="J200"/>
      <c r="K200"/>
      <c r="L200"/>
      <c r="M200"/>
    </row>
    <row r="201" spans="1:13" x14ac:dyDescent="0.25">
      <c r="A201"/>
      <c r="B201"/>
      <c r="C201"/>
      <c r="D201"/>
      <c r="E201"/>
      <c r="F201"/>
      <c r="G201"/>
      <c r="H201"/>
      <c r="I201"/>
      <c r="J201"/>
      <c r="K201"/>
      <c r="L201"/>
      <c r="M201"/>
    </row>
    <row r="202" spans="1:13" x14ac:dyDescent="0.25">
      <c r="A202"/>
      <c r="B202"/>
      <c r="C202"/>
      <c r="D202"/>
      <c r="E202"/>
      <c r="F202"/>
      <c r="G202"/>
      <c r="H202"/>
      <c r="I202"/>
      <c r="J202"/>
      <c r="K202"/>
      <c r="L202"/>
      <c r="M202"/>
    </row>
    <row r="203" spans="1:13" x14ac:dyDescent="0.25">
      <c r="A203"/>
      <c r="B203"/>
      <c r="C203"/>
      <c r="D203"/>
      <c r="E203"/>
      <c r="F203"/>
      <c r="G203"/>
      <c r="H203"/>
      <c r="I203"/>
      <c r="J203"/>
      <c r="K203"/>
      <c r="L203"/>
      <c r="M203"/>
    </row>
    <row r="204" spans="1:13" x14ac:dyDescent="0.25">
      <c r="A204"/>
      <c r="B204"/>
      <c r="C204"/>
      <c r="D204"/>
      <c r="E204"/>
      <c r="F204"/>
      <c r="G204"/>
      <c r="H204"/>
      <c r="I204"/>
      <c r="J204"/>
      <c r="K204"/>
      <c r="L204"/>
      <c r="M204"/>
    </row>
    <row r="205" spans="1:13" x14ac:dyDescent="0.25">
      <c r="A205"/>
      <c r="B205"/>
      <c r="C205"/>
      <c r="D205"/>
      <c r="E205"/>
      <c r="F205"/>
      <c r="G205"/>
      <c r="H205"/>
      <c r="I205"/>
      <c r="J205"/>
      <c r="K205"/>
      <c r="L205"/>
      <c r="M205"/>
    </row>
    <row r="206" spans="1:13" x14ac:dyDescent="0.25">
      <c r="A206"/>
      <c r="B206"/>
      <c r="C206"/>
      <c r="D206"/>
      <c r="E206"/>
      <c r="F206"/>
      <c r="G206"/>
      <c r="H206"/>
      <c r="I206"/>
      <c r="J206"/>
      <c r="K206"/>
      <c r="L206"/>
      <c r="M206"/>
    </row>
    <row r="207" spans="1:13" x14ac:dyDescent="0.25">
      <c r="A207"/>
      <c r="B207"/>
      <c r="C207"/>
      <c r="D207"/>
      <c r="E207"/>
      <c r="F207"/>
      <c r="G207"/>
      <c r="H207"/>
      <c r="I207"/>
      <c r="J207"/>
      <c r="K207"/>
      <c r="L207"/>
      <c r="M207"/>
    </row>
    <row r="208" spans="1:13" x14ac:dyDescent="0.25">
      <c r="A208"/>
      <c r="B208"/>
      <c r="C208"/>
      <c r="D208"/>
      <c r="E208"/>
      <c r="F208"/>
      <c r="G208"/>
      <c r="H208"/>
      <c r="I208"/>
      <c r="J208"/>
      <c r="K208"/>
      <c r="L208"/>
      <c r="M208"/>
    </row>
    <row r="209" spans="1:13" x14ac:dyDescent="0.25">
      <c r="A209"/>
      <c r="B209"/>
      <c r="C209"/>
      <c r="D209"/>
      <c r="E209"/>
      <c r="F209"/>
      <c r="G209"/>
      <c r="H209"/>
      <c r="I209"/>
      <c r="J209"/>
      <c r="K209"/>
      <c r="L209"/>
      <c r="M209"/>
    </row>
    <row r="210" spans="1:13" x14ac:dyDescent="0.25">
      <c r="A210"/>
      <c r="B210"/>
      <c r="C210"/>
      <c r="D210"/>
      <c r="E210"/>
      <c r="F210"/>
      <c r="G210"/>
      <c r="H210"/>
      <c r="I210"/>
      <c r="J210"/>
      <c r="K210"/>
      <c r="L210"/>
      <c r="M210"/>
    </row>
    <row r="211" spans="1:13" x14ac:dyDescent="0.25">
      <c r="A211"/>
      <c r="B211"/>
      <c r="C211"/>
      <c r="D211"/>
      <c r="E211"/>
      <c r="F211"/>
      <c r="G211"/>
      <c r="H211"/>
      <c r="I211"/>
      <c r="J211"/>
      <c r="K211"/>
      <c r="L211"/>
      <c r="M211"/>
    </row>
    <row r="212" spans="1:13" x14ac:dyDescent="0.25">
      <c r="A212"/>
      <c r="B212"/>
      <c r="C212"/>
      <c r="D212"/>
      <c r="E212"/>
      <c r="F212"/>
      <c r="G212"/>
      <c r="H212"/>
      <c r="I212"/>
      <c r="J212"/>
      <c r="K212"/>
      <c r="L212"/>
      <c r="M212"/>
    </row>
    <row r="213" spans="1:13" x14ac:dyDescent="0.25">
      <c r="A213"/>
      <c r="B213"/>
      <c r="C213"/>
      <c r="D213"/>
      <c r="E213"/>
      <c r="F213"/>
      <c r="G213"/>
      <c r="H213"/>
      <c r="I213"/>
      <c r="J213"/>
      <c r="K213"/>
      <c r="L213"/>
      <c r="M213"/>
    </row>
    <row r="214" spans="1:13" x14ac:dyDescent="0.25">
      <c r="A214"/>
      <c r="B214"/>
      <c r="C214"/>
      <c r="D214"/>
      <c r="E214"/>
      <c r="F214"/>
      <c r="G214"/>
      <c r="H214"/>
      <c r="I214"/>
      <c r="J214"/>
      <c r="K214"/>
      <c r="L214"/>
      <c r="M214"/>
    </row>
    <row r="215" spans="1:13" x14ac:dyDescent="0.25">
      <c r="A215"/>
      <c r="B215"/>
      <c r="C215"/>
      <c r="D215"/>
      <c r="E215"/>
      <c r="F215"/>
      <c r="G215"/>
      <c r="H215"/>
      <c r="I215"/>
      <c r="J215"/>
      <c r="K215"/>
      <c r="L215"/>
      <c r="M215"/>
    </row>
    <row r="216" spans="1:13" x14ac:dyDescent="0.25">
      <c r="A216"/>
      <c r="B216"/>
      <c r="C216"/>
      <c r="D216"/>
      <c r="E216"/>
      <c r="F216"/>
      <c r="G216"/>
      <c r="H216"/>
      <c r="I216"/>
      <c r="J216"/>
      <c r="K216"/>
      <c r="L216"/>
      <c r="M216"/>
    </row>
    <row r="217" spans="1:13" x14ac:dyDescent="0.25">
      <c r="A217"/>
      <c r="B217"/>
      <c r="C217"/>
      <c r="D217"/>
      <c r="E217"/>
      <c r="F217"/>
      <c r="G217"/>
      <c r="H217"/>
      <c r="I217"/>
      <c r="J217"/>
      <c r="K217"/>
      <c r="L217"/>
      <c r="M217"/>
    </row>
    <row r="218" spans="1:13" x14ac:dyDescent="0.25">
      <c r="A218"/>
      <c r="B218"/>
      <c r="C218"/>
      <c r="D218"/>
      <c r="E218"/>
      <c r="F218"/>
      <c r="G218"/>
      <c r="H218"/>
      <c r="I218"/>
      <c r="J218"/>
      <c r="K218"/>
      <c r="L218"/>
      <c r="M218"/>
    </row>
    <row r="219" spans="1:13" x14ac:dyDescent="0.25">
      <c r="A219"/>
      <c r="B219"/>
      <c r="C219"/>
      <c r="D219"/>
      <c r="E219"/>
      <c r="F219"/>
      <c r="G219"/>
      <c r="H219"/>
      <c r="I219"/>
      <c r="J219"/>
      <c r="K219"/>
      <c r="L219"/>
      <c r="M219"/>
    </row>
    <row r="220" spans="1:13" x14ac:dyDescent="0.25">
      <c r="A220"/>
      <c r="B220"/>
      <c r="C220"/>
      <c r="D220"/>
      <c r="E220"/>
      <c r="F220"/>
      <c r="G220"/>
      <c r="H220"/>
      <c r="I220"/>
      <c r="J220"/>
      <c r="K220"/>
      <c r="L220"/>
      <c r="M220"/>
    </row>
    <row r="221" spans="1:13" x14ac:dyDescent="0.25">
      <c r="A221"/>
      <c r="B221"/>
      <c r="C221"/>
      <c r="D221"/>
      <c r="E221"/>
      <c r="F221"/>
      <c r="G221"/>
      <c r="H221"/>
      <c r="I221"/>
      <c r="J221"/>
      <c r="K221"/>
      <c r="L221"/>
      <c r="M221"/>
    </row>
    <row r="222" spans="1:13" x14ac:dyDescent="0.25">
      <c r="A222"/>
      <c r="B222"/>
      <c r="C222"/>
      <c r="D222"/>
      <c r="E222"/>
      <c r="F222"/>
      <c r="G222"/>
      <c r="H222"/>
      <c r="I222"/>
      <c r="J222"/>
      <c r="K222"/>
      <c r="L222"/>
      <c r="M222"/>
    </row>
    <row r="223" spans="1:13" x14ac:dyDescent="0.25">
      <c r="A223"/>
      <c r="B223"/>
      <c r="C223"/>
      <c r="D223"/>
      <c r="E223"/>
      <c r="F223"/>
      <c r="G223"/>
      <c r="H223"/>
      <c r="I223"/>
      <c r="J223"/>
      <c r="K223"/>
      <c r="L223"/>
      <c r="M223"/>
    </row>
    <row r="224" spans="1:13" x14ac:dyDescent="0.25">
      <c r="A224"/>
      <c r="B224"/>
      <c r="C224"/>
      <c r="D224"/>
      <c r="E224"/>
      <c r="F224"/>
      <c r="G224"/>
      <c r="H224"/>
      <c r="I224"/>
      <c r="J224"/>
      <c r="K224"/>
      <c r="L224"/>
      <c r="M224"/>
    </row>
    <row r="225" spans="1:13" x14ac:dyDescent="0.25">
      <c r="A225"/>
      <c r="B225"/>
      <c r="C225"/>
      <c r="D225"/>
      <c r="E225"/>
      <c r="F225"/>
      <c r="G225"/>
      <c r="H225"/>
      <c r="I225"/>
      <c r="J225"/>
      <c r="K225"/>
      <c r="L225"/>
      <c r="M225"/>
    </row>
    <row r="226" spans="1:13" x14ac:dyDescent="0.25">
      <c r="A226"/>
      <c r="B226"/>
      <c r="C226"/>
      <c r="D226"/>
      <c r="E226"/>
      <c r="F226"/>
      <c r="G226"/>
      <c r="H226"/>
      <c r="I226"/>
      <c r="J226"/>
      <c r="K226"/>
      <c r="L226"/>
      <c r="M226"/>
    </row>
    <row r="227" spans="1:13" x14ac:dyDescent="0.25">
      <c r="A227"/>
      <c r="B227"/>
      <c r="C227"/>
      <c r="D227"/>
      <c r="E227"/>
      <c r="F227"/>
      <c r="G227"/>
      <c r="H227"/>
      <c r="I227"/>
      <c r="J227"/>
      <c r="K227"/>
      <c r="L227"/>
      <c r="M227"/>
    </row>
    <row r="228" spans="1:13" x14ac:dyDescent="0.25">
      <c r="A228"/>
      <c r="B228"/>
      <c r="C228"/>
      <c r="D228"/>
      <c r="E228"/>
      <c r="F228"/>
      <c r="G228"/>
      <c r="H228"/>
      <c r="I228"/>
      <c r="J228"/>
      <c r="K228"/>
      <c r="L228"/>
      <c r="M228"/>
    </row>
    <row r="229" spans="1:13" x14ac:dyDescent="0.25">
      <c r="A229"/>
      <c r="B229"/>
      <c r="C229"/>
      <c r="D229"/>
      <c r="E229"/>
      <c r="F229"/>
      <c r="G229"/>
      <c r="H229"/>
      <c r="I229"/>
      <c r="J229"/>
      <c r="K229"/>
      <c r="L229"/>
      <c r="M229"/>
    </row>
    <row r="230" spans="1:13" x14ac:dyDescent="0.25">
      <c r="A230"/>
      <c r="B230"/>
      <c r="C230"/>
      <c r="D230"/>
      <c r="E230"/>
      <c r="F230"/>
      <c r="G230"/>
      <c r="H230"/>
      <c r="I230"/>
      <c r="J230"/>
      <c r="K230"/>
      <c r="L230"/>
      <c r="M230"/>
    </row>
    <row r="231" spans="1:13" x14ac:dyDescent="0.25">
      <c r="A231"/>
      <c r="B231"/>
      <c r="C231"/>
      <c r="D231"/>
      <c r="E231"/>
      <c r="F231"/>
      <c r="G231"/>
      <c r="H231"/>
      <c r="I231"/>
      <c r="J231"/>
      <c r="K231"/>
      <c r="L231"/>
      <c r="M231"/>
    </row>
    <row r="232" spans="1:13" x14ac:dyDescent="0.25">
      <c r="A232"/>
      <c r="B232"/>
      <c r="C232"/>
      <c r="D232"/>
      <c r="E232"/>
      <c r="F232"/>
      <c r="G232"/>
      <c r="H232"/>
      <c r="I232"/>
      <c r="J232"/>
      <c r="K232"/>
      <c r="L232"/>
      <c r="M232"/>
    </row>
    <row r="233" spans="1:13" x14ac:dyDescent="0.25">
      <c r="A233"/>
      <c r="B233"/>
      <c r="C233"/>
      <c r="D233"/>
      <c r="E233"/>
      <c r="F233"/>
      <c r="G233"/>
      <c r="H233"/>
      <c r="I233"/>
      <c r="J233"/>
      <c r="K233"/>
      <c r="L233"/>
      <c r="M233"/>
    </row>
    <row r="234" spans="1:13" x14ac:dyDescent="0.25">
      <c r="A234"/>
      <c r="B234"/>
      <c r="C234"/>
      <c r="D234"/>
      <c r="E234"/>
      <c r="F234"/>
      <c r="G234"/>
      <c r="H234"/>
      <c r="I234"/>
      <c r="J234"/>
      <c r="K234"/>
      <c r="L234"/>
      <c r="M234"/>
    </row>
    <row r="235" spans="1:13" x14ac:dyDescent="0.25">
      <c r="A235"/>
      <c r="B235"/>
      <c r="C235"/>
      <c r="D235"/>
      <c r="E235"/>
      <c r="F235"/>
      <c r="G235"/>
      <c r="H235"/>
      <c r="I235"/>
      <c r="J235"/>
      <c r="K235"/>
      <c r="L235"/>
      <c r="M235"/>
    </row>
    <row r="236" spans="1:13" x14ac:dyDescent="0.25">
      <c r="A236"/>
      <c r="B236"/>
      <c r="C236"/>
      <c r="D236"/>
      <c r="E236"/>
      <c r="F236"/>
      <c r="G236"/>
      <c r="H236"/>
      <c r="I236"/>
      <c r="J236"/>
      <c r="K236"/>
      <c r="L236"/>
      <c r="M236"/>
    </row>
    <row r="237" spans="1:13" x14ac:dyDescent="0.25">
      <c r="A237"/>
      <c r="B237"/>
      <c r="C237"/>
      <c r="D237"/>
      <c r="E237"/>
      <c r="F237"/>
      <c r="G237"/>
      <c r="H237"/>
      <c r="I237"/>
      <c r="J237"/>
      <c r="K237"/>
      <c r="L237"/>
      <c r="M237"/>
    </row>
    <row r="238" spans="1:13" x14ac:dyDescent="0.25">
      <c r="A238"/>
      <c r="B238"/>
      <c r="C238"/>
      <c r="D238"/>
      <c r="E238"/>
      <c r="F238"/>
      <c r="G238"/>
      <c r="H238"/>
      <c r="I238"/>
      <c r="J238"/>
      <c r="K238"/>
      <c r="L238"/>
      <c r="M238"/>
    </row>
    <row r="239" spans="1:13" x14ac:dyDescent="0.25">
      <c r="A239"/>
      <c r="B239"/>
      <c r="C239"/>
      <c r="D239"/>
      <c r="E239"/>
      <c r="F239"/>
      <c r="G239"/>
      <c r="H239"/>
      <c r="I239"/>
      <c r="J239"/>
      <c r="K239"/>
      <c r="L239"/>
      <c r="M239"/>
    </row>
    <row r="240" spans="1:13" x14ac:dyDescent="0.25">
      <c r="A240"/>
      <c r="B240"/>
      <c r="C240"/>
      <c r="D240"/>
      <c r="E240"/>
      <c r="F240"/>
      <c r="G240"/>
      <c r="H240"/>
      <c r="I240"/>
      <c r="J240"/>
      <c r="K240"/>
      <c r="L240"/>
      <c r="M240"/>
    </row>
    <row r="241" spans="1:13" x14ac:dyDescent="0.25">
      <c r="A241"/>
      <c r="B241"/>
      <c r="C241"/>
      <c r="D241"/>
      <c r="E241"/>
      <c r="F241"/>
      <c r="G241"/>
      <c r="H241"/>
      <c r="I241"/>
      <c r="J241"/>
      <c r="K241"/>
      <c r="L241"/>
      <c r="M241"/>
    </row>
    <row r="242" spans="1:13" x14ac:dyDescent="0.25">
      <c r="A242"/>
      <c r="B242"/>
      <c r="C242"/>
      <c r="D242"/>
      <c r="E242"/>
      <c r="F242"/>
      <c r="G242"/>
      <c r="H242"/>
      <c r="I242"/>
      <c r="J242"/>
      <c r="K242"/>
      <c r="L242"/>
      <c r="M242"/>
    </row>
    <row r="243" spans="1:13" x14ac:dyDescent="0.25">
      <c r="A243"/>
      <c r="B243"/>
      <c r="C243"/>
      <c r="D243"/>
      <c r="E243"/>
      <c r="F243"/>
      <c r="G243"/>
      <c r="H243"/>
      <c r="I243"/>
      <c r="J243"/>
      <c r="K243"/>
      <c r="L243"/>
      <c r="M243"/>
    </row>
    <row r="244" spans="1:13" x14ac:dyDescent="0.25">
      <c r="A244"/>
      <c r="B244"/>
      <c r="C244"/>
      <c r="D244"/>
      <c r="E244"/>
      <c r="F244"/>
      <c r="G244"/>
      <c r="H244"/>
      <c r="I244"/>
      <c r="J244"/>
      <c r="K244"/>
      <c r="L244"/>
      <c r="M24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8"/>
  <sheetViews>
    <sheetView tabSelected="1" workbookViewId="0">
      <selection activeCell="D12" sqref="D12"/>
    </sheetView>
  </sheetViews>
  <sheetFormatPr defaultColWidth="8.85546875" defaultRowHeight="15" x14ac:dyDescent="0.25"/>
  <cols>
    <col min="1" max="1" width="6.5703125" style="43" customWidth="1"/>
    <col min="2" max="2" width="8.7109375" style="43" bestFit="1" customWidth="1"/>
    <col min="3" max="3" width="21.85546875" style="43" bestFit="1" customWidth="1"/>
    <col min="4" max="4" width="25.7109375" style="43" bestFit="1" customWidth="1"/>
    <col min="5" max="5" width="7.7109375" style="43" bestFit="1" customWidth="1"/>
    <col min="6" max="6" width="15.85546875" style="43" bestFit="1" customWidth="1"/>
    <col min="7" max="7" width="15.140625" style="43" bestFit="1" customWidth="1"/>
    <col min="8" max="8" width="7.7109375" style="43" bestFit="1" customWidth="1"/>
    <col min="9" max="10" width="9.28515625" style="43" bestFit="1" customWidth="1"/>
    <col min="11" max="11" width="8.5703125" style="43" bestFit="1" customWidth="1"/>
    <col min="12" max="12" width="7" style="43" bestFit="1" customWidth="1"/>
    <col min="13" max="13" width="5.28515625" style="43" bestFit="1" customWidth="1"/>
    <col min="14" max="17" width="8.85546875" style="43" bestFit="1" customWidth="1"/>
    <col min="18" max="25" width="12" style="43" bestFit="1" customWidth="1"/>
    <col min="26" max="16384" width="8.85546875" style="43"/>
  </cols>
  <sheetData>
    <row r="3" spans="1:17" x14ac:dyDescent="0.25">
      <c r="A3"/>
      <c r="B3"/>
      <c r="C3" s="123" t="s">
        <v>397</v>
      </c>
      <c r="D3"/>
      <c r="E3"/>
      <c r="F3"/>
      <c r="G3"/>
      <c r="H3"/>
      <c r="I3"/>
      <c r="J3"/>
      <c r="K3"/>
      <c r="L3"/>
      <c r="M3"/>
      <c r="N3"/>
      <c r="O3"/>
      <c r="P3"/>
      <c r="Q3"/>
    </row>
    <row r="4" spans="1:17" x14ac:dyDescent="0.25">
      <c r="A4" s="123" t="s">
        <v>548</v>
      </c>
      <c r="B4" s="123" t="s">
        <v>573</v>
      </c>
      <c r="C4" t="s">
        <v>619</v>
      </c>
      <c r="D4" t="s">
        <v>620</v>
      </c>
      <c r="E4" t="s">
        <v>12</v>
      </c>
      <c r="F4" t="s">
        <v>612</v>
      </c>
      <c r="G4" t="s">
        <v>611</v>
      </c>
      <c r="H4" t="s">
        <v>618</v>
      </c>
      <c r="I4" t="s">
        <v>123</v>
      </c>
      <c r="J4" t="s">
        <v>10</v>
      </c>
      <c r="K4" t="s">
        <v>8</v>
      </c>
      <c r="L4" t="s">
        <v>615</v>
      </c>
      <c r="M4" t="s">
        <v>25</v>
      </c>
      <c r="N4"/>
      <c r="O4"/>
      <c r="P4"/>
      <c r="Q4"/>
    </row>
    <row r="5" spans="1:17" x14ac:dyDescent="0.25">
      <c r="A5" t="s">
        <v>44</v>
      </c>
      <c r="B5" t="s">
        <v>574</v>
      </c>
      <c r="C5" s="18">
        <v>37002</v>
      </c>
      <c r="D5" s="18">
        <v>3981</v>
      </c>
      <c r="E5" s="18">
        <v>4041</v>
      </c>
      <c r="F5" s="18">
        <v>3420</v>
      </c>
      <c r="G5" s="18">
        <v>7401</v>
      </c>
      <c r="H5" s="18">
        <v>0</v>
      </c>
      <c r="I5" s="18">
        <v>17352</v>
      </c>
      <c r="J5" s="18">
        <v>1659</v>
      </c>
      <c r="K5" s="18">
        <v>4842</v>
      </c>
      <c r="L5" s="18">
        <v>1779</v>
      </c>
      <c r="M5" s="18">
        <v>171</v>
      </c>
      <c r="N5"/>
      <c r="O5"/>
      <c r="P5"/>
      <c r="Q5"/>
    </row>
    <row r="6" spans="1:17" x14ac:dyDescent="0.25">
      <c r="A6"/>
      <c r="B6" t="s">
        <v>575</v>
      </c>
      <c r="C6" s="18">
        <v>34773</v>
      </c>
      <c r="D6" s="18">
        <v>3609</v>
      </c>
      <c r="E6" s="18">
        <v>3513</v>
      </c>
      <c r="F6" s="18">
        <v>3171</v>
      </c>
      <c r="G6" s="18">
        <v>7575</v>
      </c>
      <c r="H6" s="18">
        <v>5520</v>
      </c>
      <c r="I6" s="18">
        <v>15375</v>
      </c>
      <c r="J6" s="18">
        <v>1503</v>
      </c>
      <c r="K6" s="18">
        <v>4563</v>
      </c>
      <c r="L6" s="18">
        <v>1830</v>
      </c>
      <c r="M6" s="18">
        <v>168</v>
      </c>
      <c r="N6"/>
      <c r="O6"/>
      <c r="P6"/>
      <c r="Q6"/>
    </row>
    <row r="7" spans="1:17" x14ac:dyDescent="0.25">
      <c r="A7"/>
      <c r="B7" t="s">
        <v>576</v>
      </c>
      <c r="C7" s="18">
        <v>32688</v>
      </c>
      <c r="D7" s="18">
        <v>3333</v>
      </c>
      <c r="E7" s="18">
        <v>3306</v>
      </c>
      <c r="F7" s="18">
        <v>2925</v>
      </c>
      <c r="G7" s="18">
        <v>7602</v>
      </c>
      <c r="H7" s="18">
        <v>9855</v>
      </c>
      <c r="I7" s="18">
        <v>14220</v>
      </c>
      <c r="J7" s="18">
        <v>1329</v>
      </c>
      <c r="K7" s="18">
        <v>4329</v>
      </c>
      <c r="L7" s="18">
        <v>1860</v>
      </c>
      <c r="M7" s="18">
        <v>177</v>
      </c>
      <c r="N7"/>
      <c r="O7"/>
      <c r="P7"/>
      <c r="Q7"/>
    </row>
    <row r="8" spans="1:17" x14ac:dyDescent="0.25">
      <c r="A8"/>
      <c r="B8" t="s">
        <v>577</v>
      </c>
      <c r="C8" s="18">
        <v>31410</v>
      </c>
      <c r="D8" s="18">
        <v>3093</v>
      </c>
      <c r="E8" s="18">
        <v>3225</v>
      </c>
      <c r="F8" s="18">
        <v>2685</v>
      </c>
      <c r="G8" s="18">
        <v>7389</v>
      </c>
      <c r="H8" s="18">
        <v>12864</v>
      </c>
      <c r="I8" s="18">
        <v>13437</v>
      </c>
      <c r="J8" s="18">
        <v>1179</v>
      </c>
      <c r="K8" s="18">
        <v>4311</v>
      </c>
      <c r="L8" s="18">
        <v>1860</v>
      </c>
      <c r="M8" s="18">
        <v>186</v>
      </c>
      <c r="N8"/>
      <c r="O8"/>
      <c r="P8"/>
      <c r="Q8"/>
    </row>
    <row r="9" spans="1:17" x14ac:dyDescent="0.25">
      <c r="A9"/>
      <c r="B9" t="s">
        <v>578</v>
      </c>
      <c r="C9" s="18">
        <v>30465</v>
      </c>
      <c r="D9" s="18">
        <v>3084</v>
      </c>
      <c r="E9" s="18">
        <v>3123</v>
      </c>
      <c r="F9" s="18">
        <v>2370</v>
      </c>
      <c r="G9" s="18">
        <v>6264</v>
      </c>
      <c r="H9" s="18">
        <v>15105</v>
      </c>
      <c r="I9" s="18">
        <v>13536</v>
      </c>
      <c r="J9" s="18">
        <v>1134</v>
      </c>
      <c r="K9" s="18">
        <v>4440</v>
      </c>
      <c r="L9" s="18">
        <v>1926</v>
      </c>
      <c r="M9" s="18">
        <v>210</v>
      </c>
      <c r="N9"/>
      <c r="O9"/>
      <c r="P9"/>
      <c r="Q9"/>
    </row>
    <row r="10" spans="1:17" x14ac:dyDescent="0.25">
      <c r="A10"/>
      <c r="B10" t="s">
        <v>579</v>
      </c>
      <c r="C10" s="18">
        <v>29334</v>
      </c>
      <c r="D10" s="18">
        <v>3003</v>
      </c>
      <c r="E10" s="18">
        <v>3048</v>
      </c>
      <c r="F10" s="18">
        <v>2097</v>
      </c>
      <c r="G10" s="18">
        <v>5964</v>
      </c>
      <c r="H10" s="18">
        <v>17016</v>
      </c>
      <c r="I10" s="18">
        <v>13512</v>
      </c>
      <c r="J10" s="18">
        <v>1080</v>
      </c>
      <c r="K10" s="18">
        <v>4425</v>
      </c>
      <c r="L10" s="18">
        <v>1950</v>
      </c>
      <c r="M10" s="18">
        <v>207</v>
      </c>
      <c r="N10"/>
      <c r="O10"/>
      <c r="P10"/>
      <c r="Q10"/>
    </row>
    <row r="11" spans="1:17" x14ac:dyDescent="0.25">
      <c r="A11"/>
      <c r="B11" t="s">
        <v>580</v>
      </c>
      <c r="C11" s="18">
        <v>28416</v>
      </c>
      <c r="D11" s="18">
        <v>2736</v>
      </c>
      <c r="E11" s="18">
        <v>3039</v>
      </c>
      <c r="F11" s="18">
        <v>1998</v>
      </c>
      <c r="G11" s="18">
        <v>6330</v>
      </c>
      <c r="H11" s="18">
        <v>18462</v>
      </c>
      <c r="I11" s="18">
        <v>12903</v>
      </c>
      <c r="J11" s="18">
        <v>1062</v>
      </c>
      <c r="K11" s="18">
        <v>4512</v>
      </c>
      <c r="L11" s="18">
        <v>1950</v>
      </c>
      <c r="M11" s="18">
        <v>225</v>
      </c>
      <c r="N11"/>
      <c r="O11"/>
      <c r="P11"/>
      <c r="Q11"/>
    </row>
    <row r="12" spans="1:17" x14ac:dyDescent="0.25">
      <c r="A12"/>
      <c r="B12" t="s">
        <v>581</v>
      </c>
      <c r="C12" s="18">
        <v>27717</v>
      </c>
      <c r="D12" s="18">
        <v>2679</v>
      </c>
      <c r="E12" s="18">
        <v>2982</v>
      </c>
      <c r="F12" s="18">
        <v>1911</v>
      </c>
      <c r="G12" s="18">
        <v>6384</v>
      </c>
      <c r="H12" s="18">
        <v>19449</v>
      </c>
      <c r="I12" s="18">
        <v>12636</v>
      </c>
      <c r="J12" s="18">
        <v>1032</v>
      </c>
      <c r="K12" s="18">
        <v>4587</v>
      </c>
      <c r="L12" s="18">
        <v>2028</v>
      </c>
      <c r="M12" s="18">
        <v>231</v>
      </c>
      <c r="N12"/>
      <c r="O12"/>
      <c r="P12"/>
      <c r="Q12"/>
    </row>
    <row r="13" spans="1:17" x14ac:dyDescent="0.25">
      <c r="A13"/>
      <c r="B13" t="s">
        <v>582</v>
      </c>
      <c r="C13" s="18">
        <v>27411</v>
      </c>
      <c r="D13" s="18">
        <v>2610</v>
      </c>
      <c r="E13" s="18">
        <v>2964</v>
      </c>
      <c r="F13" s="18">
        <v>1818</v>
      </c>
      <c r="G13" s="18">
        <v>5940</v>
      </c>
      <c r="H13" s="18">
        <v>20313</v>
      </c>
      <c r="I13" s="18">
        <v>12600</v>
      </c>
      <c r="J13" s="18">
        <v>1005</v>
      </c>
      <c r="K13" s="18">
        <v>4686</v>
      </c>
      <c r="L13" s="18">
        <v>2055</v>
      </c>
      <c r="M13" s="18">
        <v>234</v>
      </c>
      <c r="N13"/>
      <c r="O13"/>
      <c r="P13"/>
      <c r="Q13"/>
    </row>
    <row r="14" spans="1:17" x14ac:dyDescent="0.25">
      <c r="A14"/>
      <c r="B14" t="s">
        <v>583</v>
      </c>
      <c r="C14" s="18">
        <v>27462</v>
      </c>
      <c r="D14" s="18">
        <v>2709</v>
      </c>
      <c r="E14" s="18">
        <v>2919</v>
      </c>
      <c r="F14" s="18">
        <v>1626</v>
      </c>
      <c r="G14" s="18">
        <v>4563</v>
      </c>
      <c r="H14" s="18">
        <v>21066</v>
      </c>
      <c r="I14" s="18">
        <v>13173</v>
      </c>
      <c r="J14" s="18">
        <v>978</v>
      </c>
      <c r="K14" s="18">
        <v>4839</v>
      </c>
      <c r="L14" s="18">
        <v>2052</v>
      </c>
      <c r="M14" s="18">
        <v>246</v>
      </c>
      <c r="N14"/>
      <c r="O14"/>
      <c r="P14"/>
      <c r="Q14"/>
    </row>
    <row r="15" spans="1:17" x14ac:dyDescent="0.25">
      <c r="A15"/>
      <c r="B15" t="s">
        <v>584</v>
      </c>
      <c r="C15" s="18">
        <v>27495</v>
      </c>
      <c r="D15" s="18">
        <v>2670</v>
      </c>
      <c r="E15" s="18">
        <v>2892</v>
      </c>
      <c r="F15" s="18">
        <v>1620</v>
      </c>
      <c r="G15" s="18">
        <v>4074</v>
      </c>
      <c r="H15" s="18">
        <v>21162</v>
      </c>
      <c r="I15" s="18">
        <v>13437</v>
      </c>
      <c r="J15" s="18">
        <v>975</v>
      </c>
      <c r="K15" s="18">
        <v>4935</v>
      </c>
      <c r="L15" s="18">
        <v>2130</v>
      </c>
      <c r="M15" s="18">
        <v>258</v>
      </c>
      <c r="N15"/>
      <c r="O15"/>
      <c r="P15"/>
      <c r="Q15"/>
    </row>
    <row r="16" spans="1:17" x14ac:dyDescent="0.25">
      <c r="A16"/>
      <c r="B16" t="s">
        <v>585</v>
      </c>
      <c r="C16" s="18">
        <v>27990</v>
      </c>
      <c r="D16" s="18">
        <v>2589</v>
      </c>
      <c r="E16" s="18">
        <v>2838</v>
      </c>
      <c r="F16" s="18">
        <v>1677</v>
      </c>
      <c r="G16" s="18">
        <v>4668</v>
      </c>
      <c r="H16" s="18">
        <v>20865</v>
      </c>
      <c r="I16" s="18">
        <v>12648</v>
      </c>
      <c r="J16" s="18">
        <v>963</v>
      </c>
      <c r="K16" s="18">
        <v>4995</v>
      </c>
      <c r="L16" s="18">
        <v>2127</v>
      </c>
      <c r="M16" s="18">
        <v>264</v>
      </c>
      <c r="N16"/>
      <c r="O16"/>
      <c r="P16"/>
      <c r="Q16"/>
    </row>
    <row r="17" spans="1:17" x14ac:dyDescent="0.25">
      <c r="A17"/>
      <c r="B17" t="s">
        <v>586</v>
      </c>
      <c r="C17" s="18">
        <v>29307</v>
      </c>
      <c r="D17" s="18">
        <v>2394</v>
      </c>
      <c r="E17" s="18">
        <v>2823</v>
      </c>
      <c r="F17" s="18">
        <v>1668</v>
      </c>
      <c r="G17" s="18">
        <v>4857</v>
      </c>
      <c r="H17" s="18">
        <v>19602</v>
      </c>
      <c r="I17" s="18">
        <v>12465</v>
      </c>
      <c r="J17" s="18">
        <v>948</v>
      </c>
      <c r="K17" s="18">
        <v>5100</v>
      </c>
      <c r="L17" s="18">
        <v>2172</v>
      </c>
      <c r="M17" s="18">
        <v>273</v>
      </c>
      <c r="N17"/>
      <c r="O17"/>
      <c r="P17"/>
      <c r="Q17"/>
    </row>
    <row r="18" spans="1:17" x14ac:dyDescent="0.25">
      <c r="A18"/>
      <c r="B18" t="s">
        <v>587</v>
      </c>
      <c r="C18" s="18">
        <v>29556</v>
      </c>
      <c r="D18" s="18">
        <v>2412</v>
      </c>
      <c r="E18" s="18">
        <v>2793</v>
      </c>
      <c r="F18" s="18">
        <v>1647</v>
      </c>
      <c r="G18" s="18">
        <v>4929</v>
      </c>
      <c r="H18" s="18">
        <v>19314</v>
      </c>
      <c r="I18" s="18">
        <v>12402</v>
      </c>
      <c r="J18" s="18">
        <v>948</v>
      </c>
      <c r="K18" s="18">
        <v>5142</v>
      </c>
      <c r="L18" s="18">
        <v>2211</v>
      </c>
      <c r="M18" s="18">
        <v>291</v>
      </c>
      <c r="N18"/>
      <c r="O18"/>
      <c r="P18"/>
      <c r="Q18"/>
    </row>
    <row r="19" spans="1:17" x14ac:dyDescent="0.25">
      <c r="A19"/>
      <c r="B19" t="s">
        <v>588</v>
      </c>
      <c r="C19" s="18">
        <v>29532</v>
      </c>
      <c r="D19" s="18">
        <v>2325</v>
      </c>
      <c r="E19" s="18">
        <v>2793</v>
      </c>
      <c r="F19" s="18">
        <v>1608</v>
      </c>
      <c r="G19" s="18">
        <v>4980</v>
      </c>
      <c r="H19" s="18">
        <v>19161</v>
      </c>
      <c r="I19" s="18">
        <v>12486</v>
      </c>
      <c r="J19" s="18">
        <v>969</v>
      </c>
      <c r="K19" s="18">
        <v>5262</v>
      </c>
      <c r="L19" s="18">
        <v>2211</v>
      </c>
      <c r="M19" s="18">
        <v>309</v>
      </c>
      <c r="N19"/>
      <c r="O19"/>
      <c r="P19"/>
      <c r="Q19"/>
    </row>
    <row r="20" spans="1:17" x14ac:dyDescent="0.25">
      <c r="A20"/>
      <c r="B20" t="s">
        <v>589</v>
      </c>
      <c r="C20" s="18">
        <v>29178</v>
      </c>
      <c r="D20" s="18">
        <v>2325</v>
      </c>
      <c r="E20" s="18">
        <v>2769</v>
      </c>
      <c r="F20" s="18">
        <v>1590</v>
      </c>
      <c r="G20" s="18">
        <v>4974</v>
      </c>
      <c r="H20" s="18">
        <v>19398</v>
      </c>
      <c r="I20" s="18">
        <v>12462</v>
      </c>
      <c r="J20" s="18">
        <v>966</v>
      </c>
      <c r="K20" s="18">
        <v>5397</v>
      </c>
      <c r="L20" s="18">
        <v>2256</v>
      </c>
      <c r="M20" s="18">
        <v>318</v>
      </c>
      <c r="N20"/>
      <c r="O20"/>
      <c r="P20"/>
      <c r="Q20"/>
    </row>
    <row r="21" spans="1:17" x14ac:dyDescent="0.25">
      <c r="A21"/>
      <c r="B21" t="s">
        <v>590</v>
      </c>
      <c r="C21" s="18">
        <v>29052</v>
      </c>
      <c r="D21" s="18">
        <v>2328</v>
      </c>
      <c r="E21" s="18">
        <v>2751</v>
      </c>
      <c r="F21" s="18">
        <v>1518</v>
      </c>
      <c r="G21" s="18">
        <v>4650</v>
      </c>
      <c r="H21" s="18">
        <v>19494</v>
      </c>
      <c r="I21" s="18">
        <v>12780</v>
      </c>
      <c r="J21" s="18">
        <v>981</v>
      </c>
      <c r="K21" s="18">
        <v>5460</v>
      </c>
      <c r="L21" s="18">
        <v>2283</v>
      </c>
      <c r="M21" s="18">
        <v>324</v>
      </c>
      <c r="N21"/>
      <c r="O21"/>
      <c r="P21"/>
      <c r="Q21"/>
    </row>
    <row r="22" spans="1:17" x14ac:dyDescent="0.25">
      <c r="A22"/>
      <c r="B22" t="s">
        <v>591</v>
      </c>
      <c r="C22" s="18">
        <v>28743</v>
      </c>
      <c r="D22" s="18">
        <v>2322</v>
      </c>
      <c r="E22" s="18">
        <v>2766</v>
      </c>
      <c r="F22" s="18">
        <v>1521</v>
      </c>
      <c r="G22" s="18">
        <v>4449</v>
      </c>
      <c r="H22" s="18">
        <v>19659</v>
      </c>
      <c r="I22" s="18">
        <v>12999</v>
      </c>
      <c r="J22" s="18">
        <v>1008</v>
      </c>
      <c r="K22" s="18">
        <v>5544</v>
      </c>
      <c r="L22" s="18">
        <v>2295</v>
      </c>
      <c r="M22" s="18">
        <v>333</v>
      </c>
      <c r="N22"/>
      <c r="O22"/>
      <c r="P22"/>
      <c r="Q22"/>
    </row>
    <row r="23" spans="1:17" x14ac:dyDescent="0.25">
      <c r="A23"/>
      <c r="B23" t="s">
        <v>592</v>
      </c>
      <c r="C23" s="18">
        <v>28599</v>
      </c>
      <c r="D23" s="18">
        <v>2157</v>
      </c>
      <c r="E23" s="18">
        <v>2733</v>
      </c>
      <c r="F23" s="18">
        <v>1569</v>
      </c>
      <c r="G23" s="18">
        <v>4563</v>
      </c>
      <c r="H23" s="18">
        <v>19812</v>
      </c>
      <c r="I23" s="18">
        <v>12900</v>
      </c>
      <c r="J23" s="18">
        <v>1014</v>
      </c>
      <c r="K23" s="18">
        <v>5568</v>
      </c>
      <c r="L23" s="18">
        <v>2373</v>
      </c>
      <c r="M23" s="18">
        <v>348</v>
      </c>
      <c r="N23"/>
      <c r="O23"/>
      <c r="P23"/>
      <c r="Q23"/>
    </row>
    <row r="24" spans="1:17" x14ac:dyDescent="0.25">
      <c r="A24"/>
      <c r="B24" t="s">
        <v>593</v>
      </c>
      <c r="C24" s="18">
        <v>28149</v>
      </c>
      <c r="D24" s="18">
        <v>2223</v>
      </c>
      <c r="E24" s="18">
        <v>2772</v>
      </c>
      <c r="F24" s="18">
        <v>1527</v>
      </c>
      <c r="G24" s="18">
        <v>4629</v>
      </c>
      <c r="H24" s="18">
        <v>19923</v>
      </c>
      <c r="I24" s="18">
        <v>12999</v>
      </c>
      <c r="J24" s="18">
        <v>1029</v>
      </c>
      <c r="K24" s="18">
        <v>5610</v>
      </c>
      <c r="L24" s="18">
        <v>2418</v>
      </c>
      <c r="M24" s="18">
        <v>360</v>
      </c>
      <c r="N24"/>
      <c r="O24"/>
      <c r="P24"/>
      <c r="Q24"/>
    </row>
    <row r="25" spans="1:17" x14ac:dyDescent="0.25">
      <c r="A25"/>
      <c r="B25" t="s">
        <v>594</v>
      </c>
      <c r="C25" s="18">
        <v>28083</v>
      </c>
      <c r="D25" s="18">
        <v>2187</v>
      </c>
      <c r="E25" s="18">
        <v>2751</v>
      </c>
      <c r="F25" s="18">
        <v>1524</v>
      </c>
      <c r="G25" s="18">
        <v>4395</v>
      </c>
      <c r="H25" s="18">
        <v>19995</v>
      </c>
      <c r="I25" s="18">
        <v>13143</v>
      </c>
      <c r="J25" s="18">
        <v>1050</v>
      </c>
      <c r="K25" s="18">
        <v>5727</v>
      </c>
      <c r="L25" s="18">
        <v>2421</v>
      </c>
      <c r="M25" s="18">
        <v>360</v>
      </c>
      <c r="N25"/>
      <c r="O25"/>
      <c r="P25"/>
      <c r="Q25"/>
    </row>
    <row r="26" spans="1:17" x14ac:dyDescent="0.25">
      <c r="A26"/>
      <c r="B26" t="s">
        <v>595</v>
      </c>
      <c r="C26" s="18">
        <v>28131</v>
      </c>
      <c r="D26" s="18">
        <v>2280</v>
      </c>
      <c r="E26" s="18">
        <v>2715</v>
      </c>
      <c r="F26" s="18">
        <v>1431</v>
      </c>
      <c r="G26" s="18">
        <v>3678</v>
      </c>
      <c r="H26" s="18">
        <v>20124</v>
      </c>
      <c r="I26" s="18">
        <v>13569</v>
      </c>
      <c r="J26" s="18">
        <v>1053</v>
      </c>
      <c r="K26" s="18">
        <v>5799</v>
      </c>
      <c r="L26" s="18">
        <v>2481</v>
      </c>
      <c r="M26" s="18">
        <v>372</v>
      </c>
      <c r="N26"/>
      <c r="O26"/>
      <c r="P26"/>
      <c r="Q26"/>
    </row>
    <row r="27" spans="1:17" x14ac:dyDescent="0.25">
      <c r="A27"/>
      <c r="B27" t="s">
        <v>596</v>
      </c>
      <c r="C27" s="18">
        <v>28047</v>
      </c>
      <c r="D27" s="18">
        <v>2334</v>
      </c>
      <c r="E27" s="18">
        <v>2724</v>
      </c>
      <c r="F27" s="18">
        <v>1410</v>
      </c>
      <c r="G27" s="18">
        <v>3594</v>
      </c>
      <c r="H27" s="18">
        <v>20049</v>
      </c>
      <c r="I27" s="18">
        <v>13728</v>
      </c>
      <c r="J27" s="18">
        <v>1065</v>
      </c>
      <c r="K27" s="18">
        <v>5817</v>
      </c>
      <c r="L27" s="18">
        <v>2496</v>
      </c>
      <c r="M27" s="18">
        <v>381</v>
      </c>
      <c r="N27"/>
      <c r="O27"/>
      <c r="P27"/>
      <c r="Q27"/>
    </row>
    <row r="28" spans="1:17" x14ac:dyDescent="0.25">
      <c r="A28"/>
      <c r="B28" t="s">
        <v>597</v>
      </c>
      <c r="C28" s="18">
        <v>28683</v>
      </c>
      <c r="D28" s="18">
        <v>2169</v>
      </c>
      <c r="E28" s="18">
        <v>2739</v>
      </c>
      <c r="F28" s="18">
        <v>1449</v>
      </c>
      <c r="G28" s="18">
        <v>3885</v>
      </c>
      <c r="H28" s="18">
        <v>19518</v>
      </c>
      <c r="I28" s="18">
        <v>13389</v>
      </c>
      <c r="J28" s="18">
        <v>1068</v>
      </c>
      <c r="K28" s="18">
        <v>5859</v>
      </c>
      <c r="L28" s="18">
        <v>2487</v>
      </c>
      <c r="M28" s="18">
        <v>399</v>
      </c>
      <c r="N28"/>
      <c r="O28"/>
      <c r="P28"/>
      <c r="Q28"/>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28"/>
  <sheetViews>
    <sheetView workbookViewId="0">
      <selection activeCell="E13" sqref="E13"/>
    </sheetView>
  </sheetViews>
  <sheetFormatPr defaultColWidth="8.85546875" defaultRowHeight="15" x14ac:dyDescent="0.25"/>
  <cols>
    <col min="1" max="1" width="6.5703125" style="43" bestFit="1" customWidth="1"/>
    <col min="2" max="2" width="21.85546875" style="43" customWidth="1"/>
    <col min="3" max="3" width="25.7109375" style="43" customWidth="1"/>
    <col min="4" max="4" width="7.7109375" style="43" bestFit="1" customWidth="1"/>
    <col min="5" max="5" width="15.85546875" style="43" customWidth="1"/>
    <col min="6" max="6" width="15.140625" style="43" customWidth="1"/>
    <col min="7" max="7" width="7.7109375" style="43" bestFit="1" customWidth="1"/>
    <col min="8" max="8" width="9.28515625" style="43" bestFit="1" customWidth="1"/>
    <col min="9" max="9" width="9.28515625" style="43" customWidth="1"/>
    <col min="10" max="10" width="8.5703125" style="43" customWidth="1"/>
    <col min="11" max="11" width="7" style="43" customWidth="1"/>
    <col min="12" max="12" width="5.42578125" style="43" customWidth="1"/>
    <col min="13" max="16" width="8.85546875" style="43" customWidth="1"/>
    <col min="17" max="88" width="15.5703125" style="43" bestFit="1" customWidth="1"/>
    <col min="89" max="96" width="15" style="43" bestFit="1" customWidth="1"/>
    <col min="97" max="16384" width="8.85546875" style="43"/>
  </cols>
  <sheetData>
    <row r="3" spans="1:16" x14ac:dyDescent="0.25">
      <c r="A3"/>
      <c r="B3" s="123" t="s">
        <v>598</v>
      </c>
      <c r="C3"/>
      <c r="D3"/>
      <c r="E3"/>
      <c r="F3"/>
      <c r="G3"/>
      <c r="H3"/>
      <c r="I3"/>
      <c r="J3"/>
      <c r="K3"/>
      <c r="L3"/>
      <c r="M3"/>
      <c r="N3"/>
      <c r="O3"/>
      <c r="P3"/>
    </row>
    <row r="4" spans="1:16" x14ac:dyDescent="0.25">
      <c r="A4" s="123" t="s">
        <v>573</v>
      </c>
      <c r="B4" t="s">
        <v>619</v>
      </c>
      <c r="C4" t="s">
        <v>620</v>
      </c>
      <c r="D4" t="s">
        <v>12</v>
      </c>
      <c r="E4" t="s">
        <v>612</v>
      </c>
      <c r="F4" t="s">
        <v>611</v>
      </c>
      <c r="G4" t="s">
        <v>618</v>
      </c>
      <c r="H4" t="s">
        <v>123</v>
      </c>
      <c r="I4" t="s">
        <v>10</v>
      </c>
      <c r="J4" t="s">
        <v>8</v>
      </c>
      <c r="K4" t="s">
        <v>615</v>
      </c>
      <c r="L4" t="s">
        <v>25</v>
      </c>
      <c r="M4"/>
      <c r="N4"/>
      <c r="O4"/>
      <c r="P4"/>
    </row>
    <row r="5" spans="1:16" x14ac:dyDescent="0.25">
      <c r="A5" s="58" t="s">
        <v>574</v>
      </c>
      <c r="B5" s="18">
        <v>55101</v>
      </c>
      <c r="C5" s="18">
        <v>6264</v>
      </c>
      <c r="D5" s="18">
        <v>5631</v>
      </c>
      <c r="E5" s="18">
        <v>5673</v>
      </c>
      <c r="F5" s="18">
        <v>10746</v>
      </c>
      <c r="G5" s="18">
        <v>0</v>
      </c>
      <c r="H5" s="18">
        <v>34551</v>
      </c>
      <c r="I5" s="18">
        <v>4134</v>
      </c>
      <c r="J5" s="18">
        <v>9258</v>
      </c>
      <c r="K5" s="18">
        <v>7236</v>
      </c>
      <c r="L5" s="18">
        <v>2397</v>
      </c>
      <c r="M5"/>
      <c r="N5"/>
      <c r="O5"/>
      <c r="P5"/>
    </row>
    <row r="6" spans="1:16" x14ac:dyDescent="0.25">
      <c r="A6" s="58" t="s">
        <v>575</v>
      </c>
      <c r="B6" s="18">
        <v>51810</v>
      </c>
      <c r="C6" s="18">
        <v>5769</v>
      </c>
      <c r="D6" s="18">
        <v>5010</v>
      </c>
      <c r="E6" s="18">
        <v>5157</v>
      </c>
      <c r="F6" s="18">
        <v>10809</v>
      </c>
      <c r="G6" s="18">
        <v>9573</v>
      </c>
      <c r="H6" s="18">
        <v>30846</v>
      </c>
      <c r="I6" s="18">
        <v>3606</v>
      </c>
      <c r="J6" s="18">
        <v>8559</v>
      </c>
      <c r="K6" s="18">
        <v>7344</v>
      </c>
      <c r="L6" s="18">
        <v>2394</v>
      </c>
      <c r="M6"/>
      <c r="N6"/>
      <c r="O6"/>
      <c r="P6"/>
    </row>
    <row r="7" spans="1:16" x14ac:dyDescent="0.25">
      <c r="A7" s="58" t="s">
        <v>576</v>
      </c>
      <c r="B7" s="18">
        <v>48753</v>
      </c>
      <c r="C7" s="18">
        <v>5385</v>
      </c>
      <c r="D7" s="18">
        <v>4761</v>
      </c>
      <c r="E7" s="18">
        <v>4746</v>
      </c>
      <c r="F7" s="18">
        <v>10755</v>
      </c>
      <c r="G7" s="18">
        <v>16866</v>
      </c>
      <c r="H7" s="18">
        <v>28647</v>
      </c>
      <c r="I7" s="18">
        <v>3078</v>
      </c>
      <c r="J7" s="18">
        <v>8082</v>
      </c>
      <c r="K7" s="18">
        <v>7410</v>
      </c>
      <c r="L7" s="18">
        <v>2415</v>
      </c>
      <c r="M7"/>
      <c r="N7"/>
      <c r="O7"/>
      <c r="P7"/>
    </row>
    <row r="8" spans="1:16" x14ac:dyDescent="0.25">
      <c r="A8" s="58" t="s">
        <v>577</v>
      </c>
      <c r="B8" s="18">
        <v>47007</v>
      </c>
      <c r="C8" s="18">
        <v>5034</v>
      </c>
      <c r="D8" s="18">
        <v>4632</v>
      </c>
      <c r="E8" s="18">
        <v>4383</v>
      </c>
      <c r="F8" s="18">
        <v>10350</v>
      </c>
      <c r="G8" s="18">
        <v>21906</v>
      </c>
      <c r="H8" s="18">
        <v>27204</v>
      </c>
      <c r="I8" s="18">
        <v>2697</v>
      </c>
      <c r="J8" s="18">
        <v>7869</v>
      </c>
      <c r="K8" s="18">
        <v>7407</v>
      </c>
      <c r="L8" s="18">
        <v>2439</v>
      </c>
      <c r="M8"/>
      <c r="N8"/>
      <c r="O8"/>
      <c r="P8"/>
    </row>
    <row r="9" spans="1:16" x14ac:dyDescent="0.25">
      <c r="A9" s="58" t="s">
        <v>578</v>
      </c>
      <c r="B9" s="18">
        <v>45564</v>
      </c>
      <c r="C9" s="18">
        <v>4983</v>
      </c>
      <c r="D9" s="18">
        <v>4485</v>
      </c>
      <c r="E9" s="18">
        <v>3933</v>
      </c>
      <c r="F9" s="18">
        <v>8808</v>
      </c>
      <c r="G9" s="18">
        <v>25878</v>
      </c>
      <c r="H9" s="18">
        <v>26919</v>
      </c>
      <c r="I9" s="18">
        <v>2463</v>
      </c>
      <c r="J9" s="18">
        <v>7920</v>
      </c>
      <c r="K9" s="18">
        <v>7515</v>
      </c>
      <c r="L9" s="18">
        <v>2487</v>
      </c>
      <c r="M9"/>
      <c r="N9"/>
      <c r="O9"/>
      <c r="P9"/>
    </row>
    <row r="10" spans="1:16" x14ac:dyDescent="0.25">
      <c r="A10" s="58" t="s">
        <v>579</v>
      </c>
      <c r="B10" s="18">
        <v>44055</v>
      </c>
      <c r="C10" s="18">
        <v>4860</v>
      </c>
      <c r="D10" s="18">
        <v>4362</v>
      </c>
      <c r="E10" s="18">
        <v>3504</v>
      </c>
      <c r="F10" s="18">
        <v>8409</v>
      </c>
      <c r="G10" s="18">
        <v>29007</v>
      </c>
      <c r="H10" s="18">
        <v>26469</v>
      </c>
      <c r="I10" s="18">
        <v>2301</v>
      </c>
      <c r="J10" s="18">
        <v>7842</v>
      </c>
      <c r="K10" s="18">
        <v>7548</v>
      </c>
      <c r="L10" s="18">
        <v>2517</v>
      </c>
      <c r="M10"/>
      <c r="N10"/>
      <c r="O10"/>
      <c r="P10"/>
    </row>
    <row r="11" spans="1:16" x14ac:dyDescent="0.25">
      <c r="A11" s="58" t="s">
        <v>580</v>
      </c>
      <c r="B11" s="18">
        <v>42882</v>
      </c>
      <c r="C11" s="18">
        <v>4488</v>
      </c>
      <c r="D11" s="18">
        <v>4317</v>
      </c>
      <c r="E11" s="18">
        <v>3393</v>
      </c>
      <c r="F11" s="18">
        <v>8811</v>
      </c>
      <c r="G11" s="18">
        <v>31386</v>
      </c>
      <c r="H11" s="18">
        <v>25422</v>
      </c>
      <c r="I11" s="18">
        <v>2193</v>
      </c>
      <c r="J11" s="18">
        <v>7857</v>
      </c>
      <c r="K11" s="18">
        <v>7542</v>
      </c>
      <c r="L11" s="18">
        <v>2562</v>
      </c>
      <c r="M11"/>
      <c r="N11"/>
      <c r="O11"/>
      <c r="P11"/>
    </row>
    <row r="12" spans="1:16" x14ac:dyDescent="0.25">
      <c r="A12" s="58" t="s">
        <v>581</v>
      </c>
      <c r="B12" s="18">
        <v>41925</v>
      </c>
      <c r="C12" s="18">
        <v>4407</v>
      </c>
      <c r="D12" s="18">
        <v>4230</v>
      </c>
      <c r="E12" s="18">
        <v>3201</v>
      </c>
      <c r="F12" s="18">
        <v>8859</v>
      </c>
      <c r="G12" s="18">
        <v>33030</v>
      </c>
      <c r="H12" s="18">
        <v>24915</v>
      </c>
      <c r="I12" s="18">
        <v>2130</v>
      </c>
      <c r="J12" s="18">
        <v>7905</v>
      </c>
      <c r="K12" s="18">
        <v>7674</v>
      </c>
      <c r="L12" s="18">
        <v>2574</v>
      </c>
      <c r="M12"/>
      <c r="N12"/>
      <c r="O12"/>
      <c r="P12"/>
    </row>
    <row r="13" spans="1:16" x14ac:dyDescent="0.25">
      <c r="A13" s="58" t="s">
        <v>582</v>
      </c>
      <c r="B13" s="18">
        <v>41514</v>
      </c>
      <c r="C13" s="18">
        <v>4245</v>
      </c>
      <c r="D13" s="18">
        <v>4233</v>
      </c>
      <c r="E13" s="18">
        <v>3063</v>
      </c>
      <c r="F13" s="18">
        <v>8169</v>
      </c>
      <c r="G13" s="18">
        <v>34650</v>
      </c>
      <c r="H13" s="18">
        <v>24561</v>
      </c>
      <c r="I13" s="18">
        <v>2061</v>
      </c>
      <c r="J13" s="18">
        <v>8019</v>
      </c>
      <c r="K13" s="18">
        <v>7737</v>
      </c>
      <c r="L13" s="18">
        <v>2592</v>
      </c>
      <c r="M13"/>
      <c r="N13"/>
      <c r="O13"/>
      <c r="P13"/>
    </row>
    <row r="14" spans="1:16" x14ac:dyDescent="0.25">
      <c r="A14" s="58" t="s">
        <v>583</v>
      </c>
      <c r="B14" s="18">
        <v>41421</v>
      </c>
      <c r="C14" s="18">
        <v>4377</v>
      </c>
      <c r="D14" s="18">
        <v>4140</v>
      </c>
      <c r="E14" s="18">
        <v>2772</v>
      </c>
      <c r="F14" s="18">
        <v>6261</v>
      </c>
      <c r="G14" s="18">
        <v>36111</v>
      </c>
      <c r="H14" s="18">
        <v>25251</v>
      </c>
      <c r="I14" s="18">
        <v>1986</v>
      </c>
      <c r="J14" s="18">
        <v>8181</v>
      </c>
      <c r="K14" s="18">
        <v>7731</v>
      </c>
      <c r="L14" s="18">
        <v>2628</v>
      </c>
      <c r="M14"/>
      <c r="N14"/>
      <c r="O14"/>
      <c r="P14"/>
    </row>
    <row r="15" spans="1:16" x14ac:dyDescent="0.25">
      <c r="A15" s="58" t="s">
        <v>584</v>
      </c>
      <c r="B15" s="18">
        <v>41355</v>
      </c>
      <c r="C15" s="18">
        <v>4347</v>
      </c>
      <c r="D15" s="18">
        <v>4086</v>
      </c>
      <c r="E15" s="18">
        <v>2718</v>
      </c>
      <c r="F15" s="18">
        <v>5631</v>
      </c>
      <c r="G15" s="18">
        <v>36561</v>
      </c>
      <c r="H15" s="18">
        <v>25386</v>
      </c>
      <c r="I15" s="18">
        <v>1956</v>
      </c>
      <c r="J15" s="18">
        <v>8277</v>
      </c>
      <c r="K15" s="18">
        <v>7866</v>
      </c>
      <c r="L15" s="18">
        <v>2655</v>
      </c>
      <c r="M15"/>
      <c r="N15"/>
      <c r="O15"/>
      <c r="P15"/>
    </row>
    <row r="16" spans="1:16" x14ac:dyDescent="0.25">
      <c r="A16" s="58" t="s">
        <v>585</v>
      </c>
      <c r="B16" s="18">
        <v>42003</v>
      </c>
      <c r="C16" s="18">
        <v>4116</v>
      </c>
      <c r="D16" s="18">
        <v>4032</v>
      </c>
      <c r="E16" s="18">
        <v>2772</v>
      </c>
      <c r="F16" s="18">
        <v>6483</v>
      </c>
      <c r="G16" s="18">
        <v>36345</v>
      </c>
      <c r="H16" s="18">
        <v>24267</v>
      </c>
      <c r="I16" s="18">
        <v>1905</v>
      </c>
      <c r="J16" s="18">
        <v>8325</v>
      </c>
      <c r="K16" s="18">
        <v>7851</v>
      </c>
      <c r="L16" s="18">
        <v>2679</v>
      </c>
      <c r="M16"/>
      <c r="N16"/>
      <c r="O16"/>
      <c r="P16"/>
    </row>
    <row r="17" spans="1:16" x14ac:dyDescent="0.25">
      <c r="A17" s="58" t="s">
        <v>586</v>
      </c>
      <c r="B17" s="18">
        <v>43623</v>
      </c>
      <c r="C17" s="18">
        <v>3918</v>
      </c>
      <c r="D17" s="18">
        <v>4017</v>
      </c>
      <c r="E17" s="18">
        <v>2769</v>
      </c>
      <c r="F17" s="18">
        <v>6816</v>
      </c>
      <c r="G17" s="18">
        <v>34821</v>
      </c>
      <c r="H17" s="18">
        <v>23823</v>
      </c>
      <c r="I17" s="18">
        <v>1881</v>
      </c>
      <c r="J17" s="18">
        <v>8442</v>
      </c>
      <c r="K17" s="18">
        <v>7956</v>
      </c>
      <c r="L17" s="18">
        <v>2715</v>
      </c>
      <c r="M17"/>
      <c r="N17"/>
      <c r="O17"/>
      <c r="P17"/>
    </row>
    <row r="18" spans="1:16" x14ac:dyDescent="0.25">
      <c r="A18" s="58" t="s">
        <v>587</v>
      </c>
      <c r="B18" s="18">
        <v>43821</v>
      </c>
      <c r="C18" s="18">
        <v>3933</v>
      </c>
      <c r="D18" s="18">
        <v>3987</v>
      </c>
      <c r="E18" s="18">
        <v>2712</v>
      </c>
      <c r="F18" s="18">
        <v>6906</v>
      </c>
      <c r="G18" s="18">
        <v>34584</v>
      </c>
      <c r="H18" s="18">
        <v>23709</v>
      </c>
      <c r="I18" s="18">
        <v>1884</v>
      </c>
      <c r="J18" s="18">
        <v>8523</v>
      </c>
      <c r="K18" s="18">
        <v>8034</v>
      </c>
      <c r="L18" s="18">
        <v>2766</v>
      </c>
      <c r="M18"/>
      <c r="N18"/>
      <c r="O18"/>
      <c r="P18"/>
    </row>
    <row r="19" spans="1:16" x14ac:dyDescent="0.25">
      <c r="A19" s="58" t="s">
        <v>588</v>
      </c>
      <c r="B19" s="18">
        <v>43746</v>
      </c>
      <c r="C19" s="18">
        <v>3825</v>
      </c>
      <c r="D19" s="18">
        <v>3966</v>
      </c>
      <c r="E19" s="18">
        <v>2697</v>
      </c>
      <c r="F19" s="18">
        <v>6957</v>
      </c>
      <c r="G19" s="18">
        <v>34548</v>
      </c>
      <c r="H19" s="18">
        <v>23715</v>
      </c>
      <c r="I19" s="18">
        <v>1890</v>
      </c>
      <c r="J19" s="18">
        <v>8661</v>
      </c>
      <c r="K19" s="18">
        <v>8013</v>
      </c>
      <c r="L19" s="18">
        <v>2823</v>
      </c>
      <c r="M19"/>
      <c r="N19"/>
      <c r="O19"/>
      <c r="P19"/>
    </row>
    <row r="20" spans="1:16" x14ac:dyDescent="0.25">
      <c r="A20" s="58" t="s">
        <v>589</v>
      </c>
      <c r="B20" s="18">
        <v>43311</v>
      </c>
      <c r="C20" s="18">
        <v>3831</v>
      </c>
      <c r="D20" s="18">
        <v>3903</v>
      </c>
      <c r="E20" s="18">
        <v>2640</v>
      </c>
      <c r="F20" s="18">
        <v>6900</v>
      </c>
      <c r="G20" s="18">
        <v>34968</v>
      </c>
      <c r="H20" s="18">
        <v>23631</v>
      </c>
      <c r="I20" s="18">
        <v>1908</v>
      </c>
      <c r="J20" s="18">
        <v>8781</v>
      </c>
      <c r="K20" s="18">
        <v>8115</v>
      </c>
      <c r="L20" s="18">
        <v>2850</v>
      </c>
      <c r="M20"/>
      <c r="N20"/>
      <c r="O20"/>
      <c r="P20"/>
    </row>
    <row r="21" spans="1:16" x14ac:dyDescent="0.25">
      <c r="A21" s="58" t="s">
        <v>590</v>
      </c>
      <c r="B21" s="18">
        <v>43086</v>
      </c>
      <c r="C21" s="18">
        <v>3834</v>
      </c>
      <c r="D21" s="18">
        <v>3879</v>
      </c>
      <c r="E21" s="18">
        <v>2517</v>
      </c>
      <c r="F21" s="18">
        <v>6474</v>
      </c>
      <c r="G21" s="18">
        <v>35208</v>
      </c>
      <c r="H21" s="18">
        <v>24000</v>
      </c>
      <c r="I21" s="18">
        <v>1917</v>
      </c>
      <c r="J21" s="18">
        <v>8844</v>
      </c>
      <c r="K21" s="18">
        <v>8157</v>
      </c>
      <c r="L21" s="18">
        <v>2877</v>
      </c>
      <c r="M21"/>
      <c r="N21"/>
      <c r="O21"/>
      <c r="P21"/>
    </row>
    <row r="22" spans="1:16" x14ac:dyDescent="0.25">
      <c r="A22" s="58" t="s">
        <v>591</v>
      </c>
      <c r="B22" s="18">
        <v>42879</v>
      </c>
      <c r="C22" s="18">
        <v>3783</v>
      </c>
      <c r="D22" s="18">
        <v>3876</v>
      </c>
      <c r="E22" s="18">
        <v>2487</v>
      </c>
      <c r="F22" s="18">
        <v>6213</v>
      </c>
      <c r="G22" s="18">
        <v>35466</v>
      </c>
      <c r="H22" s="18">
        <v>24180</v>
      </c>
      <c r="I22" s="18">
        <v>1968</v>
      </c>
      <c r="J22" s="18">
        <v>8931</v>
      </c>
      <c r="K22" s="18">
        <v>8157</v>
      </c>
      <c r="L22" s="18">
        <v>2901</v>
      </c>
      <c r="M22"/>
      <c r="N22"/>
      <c r="O22"/>
      <c r="P22"/>
    </row>
    <row r="23" spans="1:16" x14ac:dyDescent="0.25">
      <c r="A23" s="58" t="s">
        <v>592</v>
      </c>
      <c r="B23" s="18">
        <v>42585</v>
      </c>
      <c r="C23" s="18">
        <v>3648</v>
      </c>
      <c r="D23" s="18">
        <v>3834</v>
      </c>
      <c r="E23" s="18">
        <v>2541</v>
      </c>
      <c r="F23" s="18">
        <v>6354</v>
      </c>
      <c r="G23" s="18">
        <v>35718</v>
      </c>
      <c r="H23" s="18">
        <v>23982</v>
      </c>
      <c r="I23" s="18">
        <v>1983</v>
      </c>
      <c r="J23" s="18">
        <v>8934</v>
      </c>
      <c r="K23" s="18">
        <v>8301</v>
      </c>
      <c r="L23" s="18">
        <v>2946</v>
      </c>
      <c r="M23"/>
      <c r="N23"/>
      <c r="O23"/>
      <c r="P23"/>
    </row>
    <row r="24" spans="1:16" x14ac:dyDescent="0.25">
      <c r="A24" s="58" t="s">
        <v>593</v>
      </c>
      <c r="B24" s="18">
        <v>42174</v>
      </c>
      <c r="C24" s="18">
        <v>3738</v>
      </c>
      <c r="D24" s="18">
        <v>3840</v>
      </c>
      <c r="E24" s="18">
        <v>2484</v>
      </c>
      <c r="F24" s="18">
        <v>6411</v>
      </c>
      <c r="G24" s="18">
        <v>35805</v>
      </c>
      <c r="H24" s="18">
        <v>24036</v>
      </c>
      <c r="I24" s="18">
        <v>1995</v>
      </c>
      <c r="J24" s="18">
        <v>8967</v>
      </c>
      <c r="K24" s="18">
        <v>8379</v>
      </c>
      <c r="L24" s="18">
        <v>2979</v>
      </c>
      <c r="M24"/>
      <c r="N24"/>
      <c r="O24"/>
      <c r="P24"/>
    </row>
    <row r="25" spans="1:16" x14ac:dyDescent="0.25">
      <c r="A25" s="58" t="s">
        <v>594</v>
      </c>
      <c r="B25" s="18">
        <v>42156</v>
      </c>
      <c r="C25" s="18">
        <v>3633</v>
      </c>
      <c r="D25" s="18">
        <v>3777</v>
      </c>
      <c r="E25" s="18">
        <v>2475</v>
      </c>
      <c r="F25" s="18">
        <v>6063</v>
      </c>
      <c r="G25" s="18">
        <v>36060</v>
      </c>
      <c r="H25" s="18">
        <v>24240</v>
      </c>
      <c r="I25" s="18">
        <v>1971</v>
      </c>
      <c r="J25" s="18">
        <v>9099</v>
      </c>
      <c r="K25" s="18">
        <v>8370</v>
      </c>
      <c r="L25" s="18">
        <v>3006</v>
      </c>
      <c r="M25"/>
      <c r="N25"/>
      <c r="O25"/>
      <c r="P25"/>
    </row>
    <row r="26" spans="1:16" x14ac:dyDescent="0.25">
      <c r="A26" s="58" t="s">
        <v>595</v>
      </c>
      <c r="B26" s="18">
        <v>42174</v>
      </c>
      <c r="C26" s="18">
        <v>3756</v>
      </c>
      <c r="D26" s="18">
        <v>3765</v>
      </c>
      <c r="E26" s="18">
        <v>2340</v>
      </c>
      <c r="F26" s="18">
        <v>4998</v>
      </c>
      <c r="G26" s="18">
        <v>36282</v>
      </c>
      <c r="H26" s="18">
        <v>24894</v>
      </c>
      <c r="I26" s="18">
        <v>1959</v>
      </c>
      <c r="J26" s="18">
        <v>9138</v>
      </c>
      <c r="K26" s="18">
        <v>8496</v>
      </c>
      <c r="L26" s="18">
        <v>3048</v>
      </c>
      <c r="M26"/>
      <c r="N26"/>
      <c r="O26"/>
      <c r="P26"/>
    </row>
    <row r="27" spans="1:16" x14ac:dyDescent="0.25">
      <c r="A27" s="58" t="s">
        <v>596</v>
      </c>
      <c r="B27" s="18">
        <v>42042</v>
      </c>
      <c r="C27" s="18">
        <v>3807</v>
      </c>
      <c r="D27" s="18">
        <v>3765</v>
      </c>
      <c r="E27" s="18">
        <v>2307</v>
      </c>
      <c r="F27" s="18">
        <v>4869</v>
      </c>
      <c r="G27" s="18">
        <v>36240</v>
      </c>
      <c r="H27" s="18">
        <v>25107</v>
      </c>
      <c r="I27" s="18">
        <v>1947</v>
      </c>
      <c r="J27" s="18">
        <v>9132</v>
      </c>
      <c r="K27" s="18">
        <v>8520</v>
      </c>
      <c r="L27" s="18">
        <v>3075</v>
      </c>
      <c r="M27"/>
      <c r="N27"/>
      <c r="O27"/>
      <c r="P27"/>
    </row>
    <row r="28" spans="1:16" x14ac:dyDescent="0.25">
      <c r="A28" s="58" t="s">
        <v>597</v>
      </c>
      <c r="B28" s="18">
        <v>42726</v>
      </c>
      <c r="C28" s="18">
        <v>3645</v>
      </c>
      <c r="D28" s="18">
        <v>3789</v>
      </c>
      <c r="E28" s="18">
        <v>2415</v>
      </c>
      <c r="F28" s="18">
        <v>5289</v>
      </c>
      <c r="G28" s="18">
        <v>35556</v>
      </c>
      <c r="H28" s="18">
        <v>24693</v>
      </c>
      <c r="I28" s="18">
        <v>1908</v>
      </c>
      <c r="J28" s="18">
        <v>9189</v>
      </c>
      <c r="K28" s="18">
        <v>8502</v>
      </c>
      <c r="L28" s="18">
        <v>3117</v>
      </c>
      <c r="M28"/>
      <c r="N28"/>
      <c r="O28"/>
      <c r="P28"/>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zoomScaleNormal="100" workbookViewId="0"/>
  </sheetViews>
  <sheetFormatPr defaultColWidth="8.85546875" defaultRowHeight="15" x14ac:dyDescent="0.25"/>
  <cols>
    <col min="1" max="13" width="8.85546875" style="119"/>
    <col min="14" max="14" width="12" style="119" bestFit="1" customWidth="1"/>
    <col min="15" max="18" width="8.85546875" style="119"/>
    <col min="19" max="19" width="25.42578125" style="119" customWidth="1"/>
    <col min="20" max="16384" width="8.85546875" style="119"/>
  </cols>
  <sheetData>
    <row r="1" spans="1:22" ht="15.75" x14ac:dyDescent="0.25">
      <c r="A1" s="1" t="s">
        <v>599</v>
      </c>
    </row>
    <row r="3" spans="1:22" x14ac:dyDescent="0.25">
      <c r="A3" s="2" t="s">
        <v>600</v>
      </c>
    </row>
    <row r="4" spans="1:22" x14ac:dyDescent="0.25">
      <c r="A4" s="63" t="s">
        <v>602</v>
      </c>
    </row>
    <row r="5" spans="1:22" x14ac:dyDescent="0.25">
      <c r="S5" s="3"/>
      <c r="T5" s="3"/>
      <c r="U5" s="3"/>
      <c r="V5" s="3"/>
    </row>
    <row r="6" spans="1:22" x14ac:dyDescent="0.25">
      <c r="S6" s="192" t="s">
        <v>397</v>
      </c>
      <c r="T6" s="194" t="s">
        <v>607</v>
      </c>
      <c r="U6" s="194"/>
      <c r="V6" s="194"/>
    </row>
    <row r="7" spans="1:22" x14ac:dyDescent="0.25">
      <c r="S7" s="193"/>
      <c r="T7" s="125">
        <v>1</v>
      </c>
      <c r="U7" s="125">
        <v>12</v>
      </c>
      <c r="V7" s="125">
        <v>24</v>
      </c>
    </row>
    <row r="8" spans="1:22" x14ac:dyDescent="0.25">
      <c r="S8" s="126" t="s">
        <v>25</v>
      </c>
      <c r="T8" s="127">
        <f ca="1">HLOOKUP($S8,'24m_Pivot'!$D$4:$N$28,T$7+1,0)/SUM(OFFSET('24m_Pivot'!$C$4,T$7,1,1,11))</f>
        <v>0</v>
      </c>
      <c r="U8" s="127">
        <f ca="1">HLOOKUP($S8,'24m_Pivot'!$D$4:$N$28,U$7+1,0)/SUM(OFFSET('24m_Pivot'!$C$4,U$7,1,1,11))</f>
        <v>1.2233912405187179E-3</v>
      </c>
      <c r="V8" s="127">
        <f ca="1">HLOOKUP($S8,'24m_Pivot'!$D$4:$N$28,V$7+1,0)/SUM(OFFSET('24m_Pivot'!$C$4,V$7,1,1,11))</f>
        <v>3.0174522916326862E-3</v>
      </c>
    </row>
    <row r="9" spans="1:22" x14ac:dyDescent="0.25">
      <c r="S9" s="126" t="s">
        <v>615</v>
      </c>
      <c r="T9" s="127">
        <f ca="1">HLOOKUP($S9,'24m_Pivot'!$D$4:$N$28,T$7+1,0)/SUM(OFFSET('24m_Pivot'!$C$4,T$7,1,1,11))</f>
        <v>0</v>
      </c>
      <c r="U9" s="127">
        <f ca="1">HLOOKUP($S9,'24m_Pivot'!$D$4:$N$28,U$7+1,0)/SUM(OFFSET('24m_Pivot'!$C$4,U$7,1,1,11))</f>
        <v>4.4857678819019654E-3</v>
      </c>
      <c r="V9" s="127">
        <f ca="1">HLOOKUP($S9,'24m_Pivot'!$D$4:$N$28,V$7+1,0)/SUM(OFFSET('24m_Pivot'!$C$4,V$7,1,1,11))</f>
        <v>9.6232262273691083E-3</v>
      </c>
    </row>
    <row r="10" spans="1:22" x14ac:dyDescent="0.25">
      <c r="S10" s="126" t="s">
        <v>8</v>
      </c>
      <c r="T10" s="127">
        <f ca="1">HLOOKUP($S10,'24m_Pivot'!$D$4:$N$28,T$7+1,0)/SUM(OFFSET('24m_Pivot'!$C$4,T$7,1,1,11))</f>
        <v>1.3862839435700889E-3</v>
      </c>
      <c r="U10" s="127">
        <f ca="1">HLOOKUP($S10,'24m_Pivot'!$D$4:$N$28,U$7+1,0)/SUM(OFFSET('24m_Pivot'!$C$4,U$7,1,1,11))</f>
        <v>3.5233667726939075E-2</v>
      </c>
      <c r="V10" s="127">
        <f ca="1">HLOOKUP($S10,'24m_Pivot'!$D$4:$N$28,V$7+1,0)/SUM(OFFSET('24m_Pivot'!$C$4,V$7,1,1,11))</f>
        <v>5.3090849779807534E-2</v>
      </c>
    </row>
    <row r="11" spans="1:22" x14ac:dyDescent="0.25">
      <c r="S11" s="126" t="s">
        <v>10</v>
      </c>
      <c r="T11" s="127">
        <f ca="1">HLOOKUP($S11,'24m_Pivot'!$D$4:$N$28,T$7+1,0)/SUM(OFFSET('24m_Pivot'!$C$4,T$7,1,1,11))</f>
        <v>0</v>
      </c>
      <c r="U11" s="127">
        <f ca="1">HLOOKUP($S11,'24m_Pivot'!$D$4:$N$28,U$7+1,0)/SUM(OFFSET('24m_Pivot'!$C$4,U$7,1,1,11))</f>
        <v>3.833292553625316E-3</v>
      </c>
      <c r="V11" s="127">
        <f ca="1">HLOOKUP($S11,'24m_Pivot'!$D$4:$N$28,V$7+1,0)/SUM(OFFSET('24m_Pivot'!$C$4,V$7,1,1,11))</f>
        <v>5.0562714076007173E-3</v>
      </c>
    </row>
    <row r="12" spans="1:22" x14ac:dyDescent="0.25">
      <c r="S12" s="126" t="s">
        <v>123</v>
      </c>
      <c r="T12" s="127">
        <f ca="1">HLOOKUP($S12,'24m_Pivot'!$D$4:$N$28,T$7+1,0)/SUM(OFFSET('24m_Pivot'!$C$4,T$7,1,1,11))</f>
        <v>0</v>
      </c>
      <c r="U12" s="127">
        <f ca="1">HLOOKUP($S12,'24m_Pivot'!$D$4:$N$28,U$7+1,0)/SUM(OFFSET('24m_Pivot'!$C$4,U$7,1,1,11))</f>
        <v>6.8020552972840709E-2</v>
      </c>
      <c r="V12" s="127">
        <f ca="1">HLOOKUP($S12,'24m_Pivot'!$D$4:$N$28,V$7+1,0)/SUM(OFFSET('24m_Pivot'!$C$4,V$7,1,1,11))</f>
        <v>9.5090523568748975E-2</v>
      </c>
    </row>
    <row r="13" spans="1:22" x14ac:dyDescent="0.25">
      <c r="S13" s="126" t="s">
        <v>618</v>
      </c>
      <c r="T13" s="127">
        <f ca="1">HLOOKUP($S13,'24m_Pivot'!$D$4:$N$28,T$7+1,0)/SUM(OFFSET('24m_Pivot'!$C$4,T$7,1,1,11))</f>
        <v>0</v>
      </c>
      <c r="U13" s="127">
        <f ca="1">HLOOKUP($S13,'24m_Pivot'!$D$4:$N$28,U$7+1,0)/SUM(OFFSET('24m_Pivot'!$C$4,U$7,1,1,11))</f>
        <v>0.22877416197700023</v>
      </c>
      <c r="V13" s="127">
        <f ca="1">HLOOKUP($S13,'24m_Pivot'!$D$4:$N$28,V$7+1,0)/SUM(OFFSET('24m_Pivot'!$C$4,V$7,1,1,11))</f>
        <v>0.2102430272386234</v>
      </c>
    </row>
    <row r="14" spans="1:22" x14ac:dyDescent="0.25">
      <c r="S14" s="126" t="s">
        <v>611</v>
      </c>
      <c r="T14" s="127">
        <f ca="1">HLOOKUP($S14,'24m_Pivot'!$D$4:$N$28,T$7+1,0)/SUM(OFFSET('24m_Pivot'!$C$4,T$7,1,1,11))</f>
        <v>1.035635651961184E-2</v>
      </c>
      <c r="U14" s="127">
        <f ca="1">HLOOKUP($S14,'24m_Pivot'!$D$4:$N$28,U$7+1,0)/SUM(OFFSET('24m_Pivot'!$C$4,U$7,1,1,11))</f>
        <v>3.3113122910039962E-2</v>
      </c>
      <c r="V14" s="127">
        <f ca="1">HLOOKUP($S14,'24m_Pivot'!$D$4:$N$28,V$7+1,0)/SUM(OFFSET('24m_Pivot'!$C$4,V$7,1,1,11))</f>
        <v>3.5475452617843746E-2</v>
      </c>
    </row>
    <row r="15" spans="1:22" x14ac:dyDescent="0.25">
      <c r="S15" s="126" t="s">
        <v>612</v>
      </c>
      <c r="T15" s="127">
        <f ca="1">HLOOKUP($S15,'24m_Pivot'!$D$4:$N$28,T$7+1,0)/SUM(OFFSET('24m_Pivot'!$C$4,T$7,1,1,11))</f>
        <v>2.0875805267878987E-2</v>
      </c>
      <c r="U15" s="127">
        <f ca="1">HLOOKUP($S15,'24m_Pivot'!$D$4:$N$28,U$7+1,0)/SUM(OFFSET('24m_Pivot'!$C$4,U$7,1,1,11))</f>
        <v>1.7779952695538701E-2</v>
      </c>
      <c r="V15" s="127">
        <f ca="1">HLOOKUP($S15,'24m_Pivot'!$D$4:$N$28,V$7+1,0)/SUM(OFFSET('24m_Pivot'!$C$4,V$7,1,1,11))</f>
        <v>1.7126080574131463E-2</v>
      </c>
    </row>
    <row r="16" spans="1:22" x14ac:dyDescent="0.25">
      <c r="S16" s="126" t="s">
        <v>12</v>
      </c>
      <c r="T16" s="127">
        <f ca="1">HLOOKUP($S16,'24m_Pivot'!$D$4:$N$28,T$7+1,0)/SUM(OFFSET('24m_Pivot'!$C$4,T$7,1,1,11))</f>
        <v>4.0528418820843189E-2</v>
      </c>
      <c r="U16" s="127">
        <f ca="1">HLOOKUP($S16,'24m_Pivot'!$D$4:$N$28,U$7+1,0)/SUM(OFFSET('24m_Pivot'!$C$4,U$7,1,1,11))</f>
        <v>4.045347035315227E-2</v>
      </c>
      <c r="V16" s="127">
        <f ca="1">HLOOKUP($S16,'24m_Pivot'!$D$4:$N$28,V$7+1,0)/SUM(OFFSET('24m_Pivot'!$C$4,V$7,1,1,11))</f>
        <v>4.1918121024302722E-2</v>
      </c>
    </row>
    <row r="17" spans="1:22" x14ac:dyDescent="0.25">
      <c r="S17" s="126" t="s">
        <v>620</v>
      </c>
      <c r="T17" s="127">
        <f ca="1">HLOOKUP($S17,'24m_Pivot'!$D$4:$N$28,T$7+1,0)/SUM(OFFSET('24m_Pivot'!$C$4,T$7,1,1,11))</f>
        <v>0</v>
      </c>
      <c r="U17" s="127">
        <f ca="1">HLOOKUP($S17,'24m_Pivot'!$D$4:$N$28,U$7+1,0)/SUM(OFFSET('24m_Pivot'!$C$4,U$7,1,1,11))</f>
        <v>2.8219557947965091E-2</v>
      </c>
      <c r="V17" s="127">
        <f ca="1">HLOOKUP($S17,'24m_Pivot'!$D$4:$N$28,V$7+1,0)/SUM(OFFSET('24m_Pivot'!$C$4,V$7,1,1,11))</f>
        <v>2.4547382156255099E-2</v>
      </c>
    </row>
    <row r="18" spans="1:22" x14ac:dyDescent="0.25">
      <c r="S18" s="128" t="s">
        <v>619</v>
      </c>
      <c r="T18" s="129">
        <f ca="1">HLOOKUP($S18,'24m_Pivot'!$D$4:$N$28,T$7+1,0)/SUM(OFFSET('24m_Pivot'!$C$4,T$7,1,1,11))</f>
        <v>0.92685313544809589</v>
      </c>
      <c r="U18" s="129">
        <f ca="1">HLOOKUP($S18,'24m_Pivot'!$D$4:$N$28,U$7+1,0)/SUM(OFFSET('24m_Pivot'!$C$4,U$7,1,1,11))</f>
        <v>0.53886306174047793</v>
      </c>
      <c r="V18" s="129">
        <f ca="1">HLOOKUP($S18,'24m_Pivot'!$D$4:$N$28,V$7+1,0)/SUM(OFFSET('24m_Pivot'!$C$4,V$7,1,1,11))</f>
        <v>0.5048116131136845</v>
      </c>
    </row>
    <row r="19" spans="1:22" x14ac:dyDescent="0.25">
      <c r="T19" s="130">
        <f ca="1">SUM(OFFSET('24m_Pivot'!$C$4,T$7,1,1,11))</f>
        <v>36789</v>
      </c>
      <c r="U19" s="130">
        <f ca="1">SUM(OFFSET('24m_Pivot'!$C$4,U$7,1,1,11))</f>
        <v>36783</v>
      </c>
      <c r="V19" s="130">
        <f ca="1">SUM(OFFSET('24m_Pivot'!$C$4,V$7,1,1,11))</f>
        <v>36786</v>
      </c>
    </row>
    <row r="24" spans="1:22" x14ac:dyDescent="0.25">
      <c r="A24" s="2" t="s">
        <v>601</v>
      </c>
      <c r="P24" s="121"/>
      <c r="S24" s="3"/>
      <c r="T24" s="3"/>
      <c r="U24" s="3"/>
      <c r="V24" s="3"/>
    </row>
    <row r="25" spans="1:22" x14ac:dyDescent="0.25">
      <c r="B25" s="120"/>
      <c r="P25" s="121"/>
      <c r="S25" s="192" t="s">
        <v>397</v>
      </c>
      <c r="T25" s="194" t="s">
        <v>607</v>
      </c>
      <c r="U25" s="194"/>
      <c r="V25" s="194"/>
    </row>
    <row r="26" spans="1:22" x14ac:dyDescent="0.25">
      <c r="P26" s="121"/>
      <c r="S26" s="193"/>
      <c r="T26" s="125">
        <v>1</v>
      </c>
      <c r="U26" s="125">
        <v>12</v>
      </c>
      <c r="V26" s="125">
        <v>24</v>
      </c>
    </row>
    <row r="27" spans="1:22" x14ac:dyDescent="0.25">
      <c r="P27" s="121"/>
      <c r="S27" s="126" t="s">
        <v>25</v>
      </c>
      <c r="T27" s="127">
        <f ca="1">HLOOKUP($S27,'24m_Pivot2'!$D$4:$N$28,T$7+1,0)/SUM(OFFSET('24m_Pivot2'!$C$4,T$7,1,1,11))</f>
        <v>0</v>
      </c>
      <c r="U27" s="127">
        <f ca="1">HLOOKUP($S27,'24m_Pivot2'!$D$4:$N$28,U$7+1,0)/SUM(OFFSET('24m_Pivot2'!$C$4,U$7,1,1,11))</f>
        <v>1.2233912405187179E-3</v>
      </c>
      <c r="V27" s="127">
        <f ca="1">HLOOKUP($S27,'24m_Pivot2'!$D$4:$N$28,V$7+1,0)/SUM(OFFSET('24m_Pivot2'!$C$4,V$7,1,1,11))</f>
        <v>3.0174522916326862E-3</v>
      </c>
    </row>
    <row r="28" spans="1:22" x14ac:dyDescent="0.25">
      <c r="S28" s="126" t="s">
        <v>615</v>
      </c>
      <c r="T28" s="127">
        <f ca="1">HLOOKUP($S28,'24m_Pivot2'!$D$4:$N$28,T$7+1,0)/SUM(OFFSET('24m_Pivot2'!$C$4,T$7,1,1,11))</f>
        <v>0</v>
      </c>
      <c r="U28" s="127">
        <f ca="1">HLOOKUP($S28,'24m_Pivot2'!$D$4:$N$28,U$7+1,0)/SUM(OFFSET('24m_Pivot2'!$C$4,U$7,1,1,11))</f>
        <v>4.4857678819019654E-3</v>
      </c>
      <c r="V28" s="127">
        <f ca="1">HLOOKUP($S28,'24m_Pivot2'!$D$4:$N$28,V$7+1,0)/SUM(OFFSET('24m_Pivot2'!$C$4,V$7,1,1,11))</f>
        <v>9.6232262273691083E-3</v>
      </c>
    </row>
    <row r="29" spans="1:22" x14ac:dyDescent="0.25">
      <c r="A29" s="122"/>
      <c r="B29" s="122"/>
      <c r="C29" s="122"/>
      <c r="D29" s="122"/>
      <c r="E29" s="122"/>
      <c r="F29" s="122"/>
      <c r="G29" s="122"/>
      <c r="H29" s="122"/>
      <c r="I29" s="122"/>
      <c r="J29" s="122"/>
      <c r="K29" s="122"/>
      <c r="L29" s="122"/>
      <c r="M29" s="122"/>
      <c r="N29" s="122"/>
      <c r="O29" s="122"/>
      <c r="P29" s="122"/>
      <c r="S29" s="126" t="s">
        <v>8</v>
      </c>
      <c r="T29" s="127">
        <f ca="1">HLOOKUP($S29,'24m_Pivot2'!$D$4:$N$28,T$7+1,0)/SUM(OFFSET('24m_Pivot2'!$C$4,T$7,1,1,11))</f>
        <v>1.3862839435700889E-3</v>
      </c>
      <c r="U29" s="127">
        <f ca="1">HLOOKUP($S29,'24m_Pivot2'!$D$4:$N$28,U$7+1,0)/SUM(OFFSET('24m_Pivot2'!$C$4,U$7,1,1,11))</f>
        <v>3.5233667726939075E-2</v>
      </c>
      <c r="V29" s="127">
        <f ca="1">HLOOKUP($S29,'24m_Pivot2'!$D$4:$N$28,V$7+1,0)/SUM(OFFSET('24m_Pivot2'!$C$4,V$7,1,1,11))</f>
        <v>5.3090849779807534E-2</v>
      </c>
    </row>
    <row r="30" spans="1:22" x14ac:dyDescent="0.25">
      <c r="A30" s="122"/>
      <c r="B30" s="122"/>
      <c r="C30" s="122"/>
      <c r="D30" s="122"/>
      <c r="E30" s="122"/>
      <c r="F30" s="122"/>
      <c r="G30" s="122"/>
      <c r="H30" s="122"/>
      <c r="I30" s="122"/>
      <c r="J30" s="122"/>
      <c r="K30" s="122"/>
      <c r="L30" s="122"/>
      <c r="M30" s="122"/>
      <c r="N30" s="122"/>
      <c r="O30" s="122"/>
      <c r="P30" s="122"/>
      <c r="S30" s="126" t="s">
        <v>10</v>
      </c>
      <c r="T30" s="127">
        <f ca="1">HLOOKUP($S30,'24m_Pivot2'!$D$4:$N$28,T$7+1,0)/SUM(OFFSET('24m_Pivot2'!$C$4,T$7,1,1,11))</f>
        <v>0</v>
      </c>
      <c r="U30" s="127">
        <f ca="1">HLOOKUP($S30,'24m_Pivot2'!$D$4:$N$28,U$7+1,0)/SUM(OFFSET('24m_Pivot2'!$C$4,U$7,1,1,11))</f>
        <v>3.833292553625316E-3</v>
      </c>
      <c r="V30" s="127">
        <f ca="1">HLOOKUP($S30,'24m_Pivot2'!$D$4:$N$28,V$7+1,0)/SUM(OFFSET('24m_Pivot2'!$C$4,V$7,1,1,11))</f>
        <v>5.0562714076007173E-3</v>
      </c>
    </row>
    <row r="31" spans="1:22" x14ac:dyDescent="0.25">
      <c r="A31" s="122"/>
      <c r="B31" s="122"/>
      <c r="C31" s="122"/>
      <c r="D31" s="122"/>
      <c r="E31" s="122"/>
      <c r="F31" s="122"/>
      <c r="G31" s="122"/>
      <c r="H31" s="122"/>
      <c r="I31" s="122"/>
      <c r="J31" s="122"/>
      <c r="K31" s="122"/>
      <c r="L31" s="122"/>
      <c r="M31" s="122"/>
      <c r="N31" s="122"/>
      <c r="O31" s="122"/>
      <c r="P31" s="122"/>
      <c r="S31" s="126" t="s">
        <v>123</v>
      </c>
      <c r="T31" s="127">
        <f ca="1">HLOOKUP($S31,'24m_Pivot2'!$D$4:$N$28,T$7+1,0)/SUM(OFFSET('24m_Pivot2'!$C$4,T$7,1,1,11))</f>
        <v>0</v>
      </c>
      <c r="U31" s="127">
        <f ca="1">HLOOKUP($S31,'24m_Pivot2'!$D$4:$N$28,U$7+1,0)/SUM(OFFSET('24m_Pivot2'!$C$4,U$7,1,1,11))</f>
        <v>6.8020552972840709E-2</v>
      </c>
      <c r="V31" s="127">
        <f ca="1">HLOOKUP($S31,'24m_Pivot2'!$D$4:$N$28,V$7+1,0)/SUM(OFFSET('24m_Pivot2'!$C$4,V$7,1,1,11))</f>
        <v>9.5090523568748975E-2</v>
      </c>
    </row>
    <row r="32" spans="1:22" x14ac:dyDescent="0.25">
      <c r="A32" s="122"/>
      <c r="B32" s="122"/>
      <c r="C32" s="122"/>
      <c r="D32" s="122"/>
      <c r="E32" s="122"/>
      <c r="F32" s="122"/>
      <c r="G32" s="122"/>
      <c r="H32" s="122"/>
      <c r="I32" s="122"/>
      <c r="J32" s="122"/>
      <c r="K32" s="122"/>
      <c r="L32" s="122"/>
      <c r="M32" s="122"/>
      <c r="N32" s="122"/>
      <c r="O32" s="122"/>
      <c r="P32" s="122"/>
      <c r="S32" s="126" t="s">
        <v>618</v>
      </c>
      <c r="T32" s="127">
        <f ca="1">HLOOKUP($S32,'24m_Pivot2'!$D$4:$N$28,T$7+1,0)/SUM(OFFSET('24m_Pivot2'!$C$4,T$7,1,1,11))</f>
        <v>0</v>
      </c>
      <c r="U32" s="127">
        <f ca="1">HLOOKUP($S32,'24m_Pivot2'!$D$4:$N$28,U$7+1,0)/SUM(OFFSET('24m_Pivot2'!$C$4,U$7,1,1,11))</f>
        <v>0.22877416197700023</v>
      </c>
      <c r="V32" s="127">
        <f ca="1">HLOOKUP($S32,'24m_Pivot2'!$D$4:$N$28,V$7+1,0)/SUM(OFFSET('24m_Pivot2'!$C$4,V$7,1,1,11))</f>
        <v>0.2102430272386234</v>
      </c>
    </row>
    <row r="33" spans="1:22" x14ac:dyDescent="0.25">
      <c r="A33" s="122"/>
      <c r="B33" s="122"/>
      <c r="C33" s="122"/>
      <c r="D33" s="122"/>
      <c r="E33" s="122"/>
      <c r="F33" s="122"/>
      <c r="G33" s="122"/>
      <c r="H33" s="122"/>
      <c r="I33" s="122"/>
      <c r="J33" s="122"/>
      <c r="K33" s="122"/>
      <c r="L33" s="122"/>
      <c r="M33" s="122"/>
      <c r="N33" s="122"/>
      <c r="O33" s="122"/>
      <c r="P33" s="122"/>
      <c r="S33" s="126" t="s">
        <v>611</v>
      </c>
      <c r="T33" s="127">
        <f ca="1">HLOOKUP($S33,'24m_Pivot2'!$D$4:$N$28,T$7+1,0)/SUM(OFFSET('24m_Pivot2'!$C$4,T$7,1,1,11))</f>
        <v>1.035635651961184E-2</v>
      </c>
      <c r="U33" s="127">
        <f ca="1">HLOOKUP($S33,'24m_Pivot2'!$D$4:$N$28,U$7+1,0)/SUM(OFFSET('24m_Pivot2'!$C$4,U$7,1,1,11))</f>
        <v>3.3113122910039962E-2</v>
      </c>
      <c r="V33" s="127">
        <f ca="1">HLOOKUP($S33,'24m_Pivot2'!$D$4:$N$28,V$7+1,0)/SUM(OFFSET('24m_Pivot2'!$C$4,V$7,1,1,11))</f>
        <v>3.5475452617843746E-2</v>
      </c>
    </row>
    <row r="34" spans="1:22" x14ac:dyDescent="0.25">
      <c r="A34" s="122"/>
      <c r="B34" s="122"/>
      <c r="C34" s="122"/>
      <c r="D34" s="122"/>
      <c r="E34" s="122"/>
      <c r="F34" s="122"/>
      <c r="G34" s="122"/>
      <c r="H34" s="122"/>
      <c r="I34" s="122"/>
      <c r="J34" s="122"/>
      <c r="K34" s="122"/>
      <c r="L34" s="122"/>
      <c r="M34" s="122"/>
      <c r="N34" s="122"/>
      <c r="O34" s="122"/>
      <c r="P34" s="122"/>
      <c r="S34" s="126" t="s">
        <v>612</v>
      </c>
      <c r="T34" s="127">
        <f ca="1">HLOOKUP($S34,'24m_Pivot2'!$D$4:$N$28,T$7+1,0)/SUM(OFFSET('24m_Pivot2'!$C$4,T$7,1,1,11))</f>
        <v>2.0875805267878987E-2</v>
      </c>
      <c r="U34" s="127">
        <f ca="1">HLOOKUP($S34,'24m_Pivot2'!$D$4:$N$28,U$7+1,0)/SUM(OFFSET('24m_Pivot2'!$C$4,U$7,1,1,11))</f>
        <v>1.7779952695538701E-2</v>
      </c>
      <c r="V34" s="127">
        <f ca="1">HLOOKUP($S34,'24m_Pivot2'!$D$4:$N$28,V$7+1,0)/SUM(OFFSET('24m_Pivot2'!$C$4,V$7,1,1,11))</f>
        <v>1.7126080574131463E-2</v>
      </c>
    </row>
    <row r="35" spans="1:22" x14ac:dyDescent="0.25">
      <c r="A35" s="122"/>
      <c r="B35" s="122"/>
      <c r="C35" s="122"/>
      <c r="D35" s="122"/>
      <c r="E35" s="122"/>
      <c r="F35" s="122"/>
      <c r="G35" s="122"/>
      <c r="H35" s="122"/>
      <c r="I35" s="122"/>
      <c r="J35" s="122"/>
      <c r="K35" s="122"/>
      <c r="L35" s="122"/>
      <c r="M35" s="122"/>
      <c r="N35" s="122"/>
      <c r="O35" s="122"/>
      <c r="P35" s="122"/>
      <c r="S35" s="126" t="s">
        <v>12</v>
      </c>
      <c r="T35" s="127">
        <f ca="1">HLOOKUP($S35,'24m_Pivot2'!$D$4:$N$28,T$7+1,0)/SUM(OFFSET('24m_Pivot2'!$C$4,T$7,1,1,11))</f>
        <v>4.0528418820843189E-2</v>
      </c>
      <c r="U35" s="127">
        <f ca="1">HLOOKUP($S35,'24m_Pivot2'!$D$4:$N$28,U$7+1,0)/SUM(OFFSET('24m_Pivot2'!$C$4,U$7,1,1,11))</f>
        <v>4.045347035315227E-2</v>
      </c>
      <c r="V35" s="127">
        <f ca="1">HLOOKUP($S35,'24m_Pivot2'!$D$4:$N$28,V$7+1,0)/SUM(OFFSET('24m_Pivot2'!$C$4,V$7,1,1,11))</f>
        <v>4.1918121024302722E-2</v>
      </c>
    </row>
    <row r="36" spans="1:22" x14ac:dyDescent="0.25">
      <c r="A36" s="122"/>
      <c r="B36" s="122"/>
      <c r="C36" s="122"/>
      <c r="D36" s="122"/>
      <c r="E36" s="122"/>
      <c r="F36" s="122"/>
      <c r="G36" s="122"/>
      <c r="H36" s="122"/>
      <c r="I36" s="122"/>
      <c r="J36" s="122"/>
      <c r="K36" s="122"/>
      <c r="L36" s="122"/>
      <c r="M36" s="122"/>
      <c r="N36" s="122"/>
      <c r="O36" s="122"/>
      <c r="P36" s="122"/>
      <c r="S36" s="126" t="s">
        <v>620</v>
      </c>
      <c r="T36" s="127">
        <f ca="1">HLOOKUP($S36,'24m_Pivot2'!$D$4:$N$28,T$7+1,0)/SUM(OFFSET('24m_Pivot2'!$C$4,T$7,1,1,11))</f>
        <v>0</v>
      </c>
      <c r="U36" s="127">
        <f ca="1">HLOOKUP($S36,'24m_Pivot2'!$D$4:$N$28,U$7+1,0)/SUM(OFFSET('24m_Pivot2'!$C$4,U$7,1,1,11))</f>
        <v>2.8219557947965091E-2</v>
      </c>
      <c r="V36" s="127">
        <f ca="1">HLOOKUP($S36,'24m_Pivot2'!$D$4:$N$28,V$7+1,0)/SUM(OFFSET('24m_Pivot2'!$C$4,V$7,1,1,11))</f>
        <v>2.4547382156255099E-2</v>
      </c>
    </row>
    <row r="37" spans="1:22" x14ac:dyDescent="0.25">
      <c r="A37" s="122"/>
      <c r="B37" s="122"/>
      <c r="C37" s="122"/>
      <c r="D37" s="122"/>
      <c r="E37" s="122"/>
      <c r="F37" s="122"/>
      <c r="G37" s="122"/>
      <c r="H37" s="122"/>
      <c r="I37" s="122"/>
      <c r="J37" s="122"/>
      <c r="K37" s="122"/>
      <c r="L37" s="122"/>
      <c r="M37" s="122"/>
      <c r="N37" s="122"/>
      <c r="O37" s="122"/>
      <c r="P37" s="122"/>
      <c r="S37" s="128" t="s">
        <v>619</v>
      </c>
      <c r="T37" s="129">
        <f ca="1">HLOOKUP($S37,'24m_Pivot2'!$D$4:$N$28,T$7+1,0)/SUM(OFFSET('24m_Pivot2'!$C$4,T$7,1,1,11))</f>
        <v>0.92685313544809589</v>
      </c>
      <c r="U37" s="129">
        <f ca="1">HLOOKUP($S37,'24m_Pivot2'!$D$4:$N$28,U$7+1,0)/SUM(OFFSET('24m_Pivot2'!$C$4,U$7,1,1,11))</f>
        <v>0.53886306174047793</v>
      </c>
      <c r="V37" s="129">
        <f ca="1">HLOOKUP($S37,'24m_Pivot2'!$D$4:$N$28,V$7+1,0)/SUM(OFFSET('24m_Pivot2'!$C$4,V$7,1,1,11))</f>
        <v>0.5048116131136845</v>
      </c>
    </row>
    <row r="38" spans="1:22" x14ac:dyDescent="0.25">
      <c r="A38" s="122"/>
      <c r="B38" s="122"/>
      <c r="C38" s="122"/>
      <c r="D38" s="122"/>
      <c r="E38" s="122"/>
      <c r="F38" s="122"/>
      <c r="G38" s="122"/>
      <c r="H38" s="122"/>
      <c r="I38" s="122"/>
      <c r="J38" s="122"/>
      <c r="K38" s="122"/>
      <c r="L38" s="122"/>
      <c r="M38" s="122"/>
      <c r="N38" s="122"/>
      <c r="O38" s="122"/>
      <c r="P38" s="122"/>
      <c r="T38" s="130">
        <f ca="1">SUM(OFFSET('24m_Pivot2'!$C$4,T$7,1,1,11))</f>
        <v>36789</v>
      </c>
      <c r="U38" s="130">
        <f ca="1">SUM(OFFSET('24m_Pivot2'!$C$4,U$7,1,1,11))</f>
        <v>36783</v>
      </c>
      <c r="V38" s="130">
        <f ca="1">SUM(OFFSET('24m_Pivot2'!$C$4,V$7,1,1,11))</f>
        <v>36786</v>
      </c>
    </row>
    <row r="39" spans="1:22" x14ac:dyDescent="0.25">
      <c r="A39" s="122"/>
      <c r="B39" s="122"/>
      <c r="C39" s="122"/>
      <c r="D39" s="122"/>
      <c r="E39" s="122"/>
      <c r="F39" s="122"/>
      <c r="G39" s="122"/>
      <c r="H39" s="122"/>
      <c r="I39" s="122"/>
      <c r="J39" s="122"/>
      <c r="K39" s="122"/>
      <c r="L39" s="122"/>
      <c r="M39" s="122"/>
      <c r="N39" s="122"/>
      <c r="O39" s="122"/>
      <c r="P39" s="122"/>
    </row>
    <row r="40" spans="1:22" x14ac:dyDescent="0.25">
      <c r="A40" s="122"/>
      <c r="B40" s="122"/>
      <c r="C40" s="122"/>
      <c r="D40" s="122"/>
      <c r="E40" s="122"/>
      <c r="F40" s="122"/>
      <c r="G40" s="122"/>
      <c r="H40" s="122"/>
      <c r="I40" s="122"/>
      <c r="J40" s="122"/>
      <c r="K40" s="122"/>
      <c r="L40" s="122"/>
      <c r="M40" s="122"/>
      <c r="N40" s="122"/>
      <c r="O40" s="122"/>
      <c r="P40" s="122"/>
    </row>
    <row r="41" spans="1:22" x14ac:dyDescent="0.25">
      <c r="A41" s="122"/>
      <c r="B41" s="122"/>
      <c r="C41" s="122"/>
      <c r="D41" s="122"/>
      <c r="E41" s="122"/>
      <c r="F41" s="122"/>
      <c r="G41" s="122"/>
      <c r="H41" s="122"/>
      <c r="I41" s="122"/>
      <c r="J41" s="122"/>
      <c r="K41" s="122"/>
      <c r="L41" s="122"/>
      <c r="M41" s="122"/>
      <c r="N41" s="122"/>
      <c r="O41" s="122"/>
      <c r="P41" s="122"/>
    </row>
    <row r="42" spans="1:22" x14ac:dyDescent="0.25">
      <c r="A42" s="122"/>
      <c r="B42" s="122"/>
      <c r="C42" s="122"/>
      <c r="D42" s="122"/>
      <c r="E42" s="122"/>
      <c r="F42" s="122"/>
      <c r="G42" s="122"/>
      <c r="H42" s="122"/>
      <c r="I42" s="122"/>
      <c r="J42" s="122"/>
      <c r="K42" s="122"/>
      <c r="L42" s="122"/>
      <c r="M42" s="122"/>
      <c r="N42" s="122"/>
      <c r="O42" s="122"/>
      <c r="P42" s="122"/>
    </row>
    <row r="43" spans="1:22" x14ac:dyDescent="0.25">
      <c r="A43" s="122"/>
      <c r="B43" s="122"/>
      <c r="C43" s="122"/>
      <c r="D43" s="122"/>
      <c r="E43" s="122"/>
      <c r="F43" s="122"/>
      <c r="G43" s="122"/>
      <c r="H43" s="122"/>
      <c r="I43" s="122"/>
      <c r="J43" s="122"/>
      <c r="K43" s="122"/>
      <c r="L43" s="122"/>
      <c r="M43" s="122"/>
      <c r="N43" s="122"/>
      <c r="O43" s="122"/>
      <c r="P43" s="122"/>
    </row>
    <row r="44" spans="1:22" x14ac:dyDescent="0.25">
      <c r="A44" s="2" t="s">
        <v>603</v>
      </c>
      <c r="C44" s="122"/>
      <c r="D44" s="122"/>
      <c r="E44" s="122"/>
      <c r="F44" s="122"/>
      <c r="G44" s="122"/>
      <c r="H44" s="122"/>
      <c r="I44" s="122"/>
      <c r="J44" s="122"/>
      <c r="K44" s="122"/>
      <c r="L44" s="122"/>
      <c r="M44" s="122"/>
      <c r="N44" s="122"/>
      <c r="O44" s="122"/>
      <c r="P44" s="122"/>
    </row>
    <row r="45" spans="1:22" x14ac:dyDescent="0.25">
      <c r="A45" s="122"/>
      <c r="B45" s="120"/>
      <c r="C45" s="122"/>
      <c r="D45" s="122"/>
      <c r="E45" s="122"/>
      <c r="F45" s="122"/>
      <c r="G45" s="122"/>
      <c r="H45" s="122"/>
      <c r="I45" s="122"/>
      <c r="J45" s="122"/>
      <c r="K45" s="122"/>
      <c r="L45" s="122"/>
      <c r="M45" s="122"/>
      <c r="N45" s="122"/>
      <c r="O45" s="122"/>
      <c r="P45" s="122"/>
      <c r="S45" s="3"/>
      <c r="T45" s="3"/>
      <c r="U45" s="3"/>
      <c r="V45" s="3"/>
    </row>
    <row r="46" spans="1:22" x14ac:dyDescent="0.25">
      <c r="A46" s="122"/>
      <c r="B46" s="122"/>
      <c r="C46" s="122"/>
      <c r="D46" s="122"/>
      <c r="E46" s="122"/>
      <c r="F46" s="122"/>
      <c r="G46" s="122"/>
      <c r="H46" s="122"/>
      <c r="I46" s="122"/>
      <c r="J46" s="122"/>
      <c r="K46" s="122"/>
      <c r="L46" s="122"/>
      <c r="M46" s="122"/>
      <c r="N46" s="122"/>
      <c r="O46" s="122"/>
      <c r="P46" s="122"/>
      <c r="S46" s="192" t="s">
        <v>397</v>
      </c>
      <c r="T46" s="194" t="s">
        <v>607</v>
      </c>
      <c r="U46" s="194"/>
      <c r="V46" s="194"/>
    </row>
    <row r="47" spans="1:22" x14ac:dyDescent="0.25">
      <c r="A47" s="122"/>
      <c r="B47" s="122"/>
      <c r="C47" s="122"/>
      <c r="D47" s="122"/>
      <c r="E47" s="122"/>
      <c r="F47" s="122"/>
      <c r="G47" s="122"/>
      <c r="H47" s="122"/>
      <c r="I47" s="122"/>
      <c r="J47" s="122"/>
      <c r="K47" s="122"/>
      <c r="L47" s="122"/>
      <c r="M47" s="122"/>
      <c r="N47" s="122"/>
      <c r="O47" s="122"/>
      <c r="P47" s="122"/>
      <c r="S47" s="193"/>
      <c r="T47" s="125">
        <v>1</v>
      </c>
      <c r="U47" s="125">
        <v>12</v>
      </c>
      <c r="V47" s="125">
        <v>24</v>
      </c>
    </row>
    <row r="48" spans="1:22" x14ac:dyDescent="0.25">
      <c r="A48" s="122"/>
      <c r="B48" s="122"/>
      <c r="C48" s="122"/>
      <c r="D48" s="122"/>
      <c r="E48" s="122"/>
      <c r="F48" s="122"/>
      <c r="G48" s="122"/>
      <c r="H48" s="122"/>
      <c r="I48" s="122"/>
      <c r="J48" s="122"/>
      <c r="K48" s="122"/>
      <c r="L48" s="122"/>
      <c r="M48" s="122"/>
      <c r="N48" s="122"/>
      <c r="O48" s="122"/>
      <c r="P48" s="122"/>
      <c r="S48" s="126" t="s">
        <v>25</v>
      </c>
      <c r="T48" s="127">
        <f ca="1">HLOOKUP($S48,'24m_Pivot3'!$C$4:$M$28,T$7+1,0)/SUM(OFFSET('24m_Pivot3'!$B$4,T$7,1,1,11))</f>
        <v>0</v>
      </c>
      <c r="U48" s="127">
        <f ca="1">HLOOKUP($S48,'24m_Pivot3'!$C$4:$M$28,U$7+1,0)/SUM(OFFSET('24m_Pivot3'!$B$4,U$7,1,1,11))</f>
        <v>1.263319784686367E-3</v>
      </c>
      <c r="V48" s="127">
        <f ca="1">HLOOKUP($S48,'24m_Pivot3'!$C$4:$M$28,V$7+1,0)/SUM(OFFSET('24m_Pivot3'!$B$4,V$7,1,1,11))</f>
        <v>3.2389108476065E-3</v>
      </c>
    </row>
    <row r="49" spans="1:22" x14ac:dyDescent="0.25">
      <c r="A49" s="122"/>
      <c r="B49" s="122"/>
      <c r="C49" s="122"/>
      <c r="D49" s="122"/>
      <c r="E49" s="122"/>
      <c r="F49" s="122"/>
      <c r="G49" s="122"/>
      <c r="H49" s="122"/>
      <c r="I49" s="122"/>
      <c r="J49" s="122"/>
      <c r="K49" s="122"/>
      <c r="L49" s="122"/>
      <c r="M49" s="122"/>
      <c r="N49" s="122"/>
      <c r="O49" s="122"/>
      <c r="P49" s="122"/>
      <c r="S49" s="126" t="s">
        <v>615</v>
      </c>
      <c r="T49" s="127">
        <f ca="1">HLOOKUP($S49,'24m_Pivot3'!$C$4:$M$28,T$7+1,0)/SUM(OFFSET('24m_Pivot3'!$B$4,T$7,1,1,11))</f>
        <v>0</v>
      </c>
      <c r="U49" s="127">
        <f ca="1">HLOOKUP($S49,'24m_Pivot3'!$C$4:$M$28,U$7+1,0)/SUM(OFFSET('24m_Pivot3'!$B$4,U$7,1,1,11))</f>
        <v>4.2843018785015926E-3</v>
      </c>
      <c r="V49" s="127">
        <f ca="1">HLOOKUP($S49,'24m_Pivot3'!$C$4:$M$28,V$7+1,0)/SUM(OFFSET('24m_Pivot3'!$B$4,V$7,1,1,11))</f>
        <v>9.6618357487922701E-3</v>
      </c>
    </row>
    <row r="50" spans="1:22" x14ac:dyDescent="0.25">
      <c r="A50" s="122"/>
      <c r="B50" s="122"/>
      <c r="C50" s="122"/>
      <c r="D50" s="122"/>
      <c r="E50" s="122"/>
      <c r="F50" s="122"/>
      <c r="G50" s="122"/>
      <c r="H50" s="122"/>
      <c r="I50" s="122"/>
      <c r="J50" s="122"/>
      <c r="K50" s="122"/>
      <c r="L50" s="122"/>
      <c r="M50" s="122"/>
      <c r="N50" s="122"/>
      <c r="O50" s="122"/>
      <c r="P50" s="122"/>
      <c r="S50" s="126" t="s">
        <v>8</v>
      </c>
      <c r="T50" s="127">
        <f ca="1">HLOOKUP($S50,'24m_Pivot3'!$C$4:$M$28,T$7+1,0)/SUM(OFFSET('24m_Pivot3'!$B$4,T$7,1,1,11))</f>
        <v>1.5918322538149084E-3</v>
      </c>
      <c r="U50" s="127">
        <f ca="1">HLOOKUP($S50,'24m_Pivot3'!$C$4:$M$28,U$7+1,0)/SUM(OFFSET('24m_Pivot3'!$B$4,U$7,1,1,11))</f>
        <v>3.1582994617159181E-2</v>
      </c>
      <c r="V50" s="127">
        <f ca="1">HLOOKUP($S50,'24m_Pivot3'!$C$4:$M$28,V$7+1,0)/SUM(OFFSET('24m_Pivot3'!$B$4,V$7,1,1,11))</f>
        <v>4.7540623627580152E-2</v>
      </c>
    </row>
    <row r="51" spans="1:22" x14ac:dyDescent="0.25">
      <c r="A51" s="122"/>
      <c r="B51" s="122"/>
      <c r="C51" s="122"/>
      <c r="D51" s="122"/>
      <c r="E51" s="122"/>
      <c r="F51" s="122"/>
      <c r="G51" s="122"/>
      <c r="H51" s="122"/>
      <c r="I51" s="122"/>
      <c r="J51" s="122"/>
      <c r="K51" s="122"/>
      <c r="L51" s="122"/>
      <c r="M51" s="122"/>
      <c r="N51" s="122"/>
      <c r="O51" s="122"/>
      <c r="P51" s="122"/>
      <c r="S51" s="126" t="s">
        <v>10</v>
      </c>
      <c r="T51" s="127">
        <f ca="1">HLOOKUP($S51,'24m_Pivot3'!$C$4:$M$28,T$7+1,0)/SUM(OFFSET('24m_Pivot3'!$B$4,T$7,1,1,11))</f>
        <v>0</v>
      </c>
      <c r="U51" s="127">
        <f ca="1">HLOOKUP($S51,'24m_Pivot3'!$C$4:$M$28,U$7+1,0)/SUM(OFFSET('24m_Pivot3'!$B$4,U$7,1,1,11))</f>
        <v>3.240689882456333E-3</v>
      </c>
      <c r="V51" s="127">
        <f ca="1">HLOOKUP($S51,'24m_Pivot3'!$C$4:$M$28,V$7+1,0)/SUM(OFFSET('24m_Pivot3'!$B$4,V$7,1,1,11))</f>
        <v>4.61133069828722E-3</v>
      </c>
    </row>
    <row r="52" spans="1:22" x14ac:dyDescent="0.25">
      <c r="A52" s="122"/>
      <c r="B52" s="122"/>
      <c r="C52" s="122"/>
      <c r="D52" s="122"/>
      <c r="E52" s="122"/>
      <c r="F52" s="122"/>
      <c r="G52" s="122"/>
      <c r="H52" s="122"/>
      <c r="I52" s="122"/>
      <c r="J52" s="122"/>
      <c r="K52" s="122"/>
      <c r="L52" s="122"/>
      <c r="M52" s="122"/>
      <c r="N52" s="122"/>
      <c r="O52" s="122"/>
      <c r="P52" s="122"/>
      <c r="S52" s="126" t="s">
        <v>123</v>
      </c>
      <c r="T52" s="127">
        <f ca="1">HLOOKUP($S52,'24m_Pivot3'!$C$4:$M$28,T$7+1,0)/SUM(OFFSET('24m_Pivot3'!$B$4,T$7,1,1,11))</f>
        <v>0</v>
      </c>
      <c r="U52" s="127">
        <f ca="1">HLOOKUP($S52,'24m_Pivot3'!$C$4:$M$28,U$7+1,0)/SUM(OFFSET('24m_Pivot3'!$B$4,U$7,1,1,11))</f>
        <v>6.4539162913325274E-2</v>
      </c>
      <c r="V52" s="127">
        <f ca="1">HLOOKUP($S52,'24m_Pivot3'!$C$4:$M$28,V$7+1,0)/SUM(OFFSET('24m_Pivot3'!$B$4,V$7,1,1,11))</f>
        <v>9.1897233201581024E-2</v>
      </c>
    </row>
    <row r="53" spans="1:22" x14ac:dyDescent="0.25">
      <c r="A53" s="122"/>
      <c r="B53" s="122"/>
      <c r="C53" s="122"/>
      <c r="D53" s="122"/>
      <c r="E53" s="122"/>
      <c r="F53" s="122"/>
      <c r="G53" s="122"/>
      <c r="H53" s="122"/>
      <c r="I53" s="122"/>
      <c r="J53" s="122"/>
      <c r="K53" s="122"/>
      <c r="L53" s="122"/>
      <c r="M53" s="122"/>
      <c r="N53" s="122"/>
      <c r="O53" s="122"/>
      <c r="P53" s="122"/>
      <c r="S53" s="126" t="s">
        <v>618</v>
      </c>
      <c r="T53" s="127">
        <f ca="1">HLOOKUP($S53,'24m_Pivot3'!$C$4:$M$28,T$7+1,0)/SUM(OFFSET('24m_Pivot3'!$B$4,T$7,1,1,11))</f>
        <v>0</v>
      </c>
      <c r="U53" s="127">
        <f ca="1">HLOOKUP($S53,'24m_Pivot3'!$C$4:$M$28,U$7+1,0)/SUM(OFFSET('24m_Pivot3'!$B$4,U$7,1,1,11))</f>
        <v>0.23766890036251784</v>
      </c>
      <c r="V53" s="127">
        <f ca="1">HLOOKUP($S53,'24m_Pivot3'!$C$4:$M$28,V$7+1,0)/SUM(OFFSET('24m_Pivot3'!$B$4,V$7,1,1,11))</f>
        <v>0.22661396574440051</v>
      </c>
    </row>
    <row r="54" spans="1:22" x14ac:dyDescent="0.25">
      <c r="A54" s="122"/>
      <c r="B54" s="122"/>
      <c r="C54" s="122"/>
      <c r="D54" s="122"/>
      <c r="E54" s="122"/>
      <c r="F54" s="122"/>
      <c r="G54" s="122"/>
      <c r="H54" s="122"/>
      <c r="I54" s="122"/>
      <c r="J54" s="122"/>
      <c r="K54" s="122"/>
      <c r="L54" s="122"/>
      <c r="M54" s="122"/>
      <c r="N54" s="122"/>
      <c r="O54" s="122"/>
      <c r="P54" s="122"/>
      <c r="S54" s="126" t="s">
        <v>611</v>
      </c>
      <c r="T54" s="127">
        <f ca="1">HLOOKUP($S54,'24m_Pivot3'!$C$4:$M$28,T$7+1,0)/SUM(OFFSET('24m_Pivot3'!$B$4,T$7,1,1,11))</f>
        <v>1.2075968822044132E-2</v>
      </c>
      <c r="U54" s="127">
        <f ca="1">HLOOKUP($S54,'24m_Pivot3'!$C$4:$M$28,U$7+1,0)/SUM(OFFSET('24m_Pivot3'!$B$4,U$7,1,1,11))</f>
        <v>2.9221135889267273E-2</v>
      </c>
      <c r="V54" s="127">
        <f ca="1">HLOOKUP($S54,'24m_Pivot3'!$C$4:$M$28,V$7+1,0)/SUM(OFFSET('24m_Pivot3'!$B$4,V$7,1,1,11))</f>
        <v>3.0797101449275364E-2</v>
      </c>
    </row>
    <row r="55" spans="1:22" x14ac:dyDescent="0.25">
      <c r="A55" s="122"/>
      <c r="B55" s="122"/>
      <c r="C55" s="122"/>
      <c r="D55" s="122"/>
      <c r="E55" s="122"/>
      <c r="F55" s="122"/>
      <c r="G55" s="122"/>
      <c r="H55" s="122"/>
      <c r="I55" s="122"/>
      <c r="J55" s="122"/>
      <c r="K55" s="122"/>
      <c r="L55" s="122"/>
      <c r="M55" s="122"/>
      <c r="N55" s="122"/>
      <c r="O55" s="122"/>
      <c r="P55" s="122"/>
      <c r="S55" s="126" t="s">
        <v>612</v>
      </c>
      <c r="T55" s="127">
        <f ca="1">HLOOKUP($S55,'24m_Pivot3'!$C$4:$M$28,T$7+1,0)/SUM(OFFSET('24m_Pivot3'!$B$4,T$7,1,1,11))</f>
        <v>2.349324843561313E-2</v>
      </c>
      <c r="U55" s="127">
        <f ca="1">HLOOKUP($S55,'24m_Pivot3'!$C$4:$M$28,U$7+1,0)/SUM(OFFSET('24m_Pivot3'!$B$4,U$7,1,1,11))</f>
        <v>1.9334285400417445E-2</v>
      </c>
      <c r="V55" s="127">
        <f ca="1">HLOOKUP($S55,'24m_Pivot3'!$C$4:$M$28,V$7+1,0)/SUM(OFFSET('24m_Pivot3'!$B$4,V$7,1,1,11))</f>
        <v>1.8115942028985508E-2</v>
      </c>
    </row>
    <row r="56" spans="1:22" x14ac:dyDescent="0.25">
      <c r="A56" s="122"/>
      <c r="B56" s="122"/>
      <c r="C56" s="122"/>
      <c r="D56" s="122"/>
      <c r="E56" s="122"/>
      <c r="F56" s="122"/>
      <c r="G56" s="122"/>
      <c r="H56" s="122"/>
      <c r="I56" s="122"/>
      <c r="J56" s="122"/>
      <c r="K56" s="122"/>
      <c r="L56" s="122"/>
      <c r="M56" s="122"/>
      <c r="N56" s="122"/>
      <c r="O56" s="122"/>
      <c r="P56" s="122"/>
      <c r="S56" s="126" t="s">
        <v>12</v>
      </c>
      <c r="T56" s="127">
        <f ca="1">HLOOKUP($S56,'24m_Pivot3'!$C$4:$M$28,T$7+1,0)/SUM(OFFSET('24m_Pivot3'!$B$4,T$7,1,1,11))</f>
        <v>3.9521352508508072E-2</v>
      </c>
      <c r="U56" s="127">
        <f ca="1">HLOOKUP($S56,'24m_Pivot3'!$C$4:$M$28,U$7+1,0)/SUM(OFFSET('24m_Pivot3'!$B$4,U$7,1,1,11))</f>
        <v>3.8778424695155446E-2</v>
      </c>
      <c r="V56" s="127">
        <f ca="1">HLOOKUP($S56,'24m_Pivot3'!$C$4:$M$28,V$7+1,0)/SUM(OFFSET('24m_Pivot3'!$B$4,V$7,1,1,11))</f>
        <v>3.9196310935441368E-2</v>
      </c>
    </row>
    <row r="57" spans="1:22" x14ac:dyDescent="0.25">
      <c r="A57" s="122"/>
      <c r="B57" s="122"/>
      <c r="C57" s="122"/>
      <c r="D57" s="122"/>
      <c r="E57" s="122"/>
      <c r="F57" s="122"/>
      <c r="G57" s="122"/>
      <c r="H57" s="122"/>
      <c r="I57" s="122"/>
      <c r="J57" s="122"/>
      <c r="K57" s="122"/>
      <c r="L57" s="122"/>
      <c r="M57" s="122"/>
      <c r="N57" s="122"/>
      <c r="O57" s="122"/>
      <c r="P57" s="122"/>
      <c r="S57" s="126" t="s">
        <v>620</v>
      </c>
      <c r="T57" s="127">
        <f ca="1">HLOOKUP($S57,'24m_Pivot3'!$C$4:$M$28,T$7+1,0)/SUM(OFFSET('24m_Pivot3'!$B$4,T$7,1,1,11))</f>
        <v>0</v>
      </c>
      <c r="U57" s="127">
        <f ca="1">HLOOKUP($S57,'24m_Pivot3'!$C$4:$M$28,U$7+1,0)/SUM(OFFSET('24m_Pivot3'!$B$4,U$7,1,1,11))</f>
        <v>2.7243765791497308E-2</v>
      </c>
      <c r="V57" s="127">
        <f ca="1">HLOOKUP($S57,'24m_Pivot3'!$C$4:$M$28,V$7+1,0)/SUM(OFFSET('24m_Pivot3'!$B$4,V$7,1,1,11))</f>
        <v>2.4758454106280192E-2</v>
      </c>
    </row>
    <row r="58" spans="1:22" x14ac:dyDescent="0.25">
      <c r="A58" s="122"/>
      <c r="B58" s="122"/>
      <c r="C58" s="122"/>
      <c r="D58" s="122"/>
      <c r="E58" s="122"/>
      <c r="F58" s="122"/>
      <c r="G58" s="122"/>
      <c r="H58" s="122"/>
      <c r="I58" s="122"/>
      <c r="J58" s="122"/>
      <c r="K58" s="122"/>
      <c r="L58" s="122"/>
      <c r="M58" s="122"/>
      <c r="N58" s="122"/>
      <c r="O58" s="122"/>
      <c r="P58" s="122"/>
      <c r="S58" s="128" t="s">
        <v>619</v>
      </c>
      <c r="T58" s="129">
        <f ca="1">HLOOKUP($S58,'24m_Pivot3'!$C$4:$M$28,T$7+1,0)/SUM(OFFSET('24m_Pivot3'!$B$4,T$7,1,1,11))</f>
        <v>0.92331759798001978</v>
      </c>
      <c r="U58" s="129">
        <f ca="1">HLOOKUP($S58,'24m_Pivot3'!$C$4:$M$28,U$7+1,0)/SUM(OFFSET('24m_Pivot3'!$B$4,U$7,1,1,11))</f>
        <v>0.54284301878501595</v>
      </c>
      <c r="V58" s="129">
        <f ca="1">HLOOKUP($S58,'24m_Pivot3'!$C$4:$M$28,V$7+1,0)/SUM(OFFSET('24m_Pivot3'!$B$4,V$7,1,1,11))</f>
        <v>0.50356829161176986</v>
      </c>
    </row>
    <row r="59" spans="1:22" x14ac:dyDescent="0.25">
      <c r="A59" s="122"/>
      <c r="B59" s="122"/>
      <c r="C59" s="122"/>
      <c r="D59" s="122"/>
      <c r="E59" s="122"/>
      <c r="F59" s="122"/>
      <c r="G59" s="122"/>
      <c r="H59" s="122"/>
      <c r="I59" s="122"/>
      <c r="J59" s="122"/>
      <c r="K59" s="122"/>
      <c r="L59" s="122"/>
      <c r="M59" s="122"/>
      <c r="N59" s="122"/>
      <c r="O59" s="122"/>
      <c r="P59" s="122"/>
      <c r="T59" s="130">
        <f ca="1">SUM(OFFSET('24m_Pivot3'!$B$4,T$7,1,1,11))</f>
        <v>54654</v>
      </c>
      <c r="U59" s="130">
        <f ca="1">SUM(OFFSET('24m_Pivot3'!$B$4,U$7,1,1,11))</f>
        <v>54618</v>
      </c>
      <c r="V59" s="130">
        <f ca="1">SUM(OFFSET('24m_Pivot3'!$B$4,V$7,1,1,11))</f>
        <v>54648</v>
      </c>
    </row>
    <row r="60" spans="1:22" x14ac:dyDescent="0.25">
      <c r="A60" s="122"/>
      <c r="B60" s="122"/>
      <c r="C60" s="122"/>
      <c r="D60" s="122"/>
      <c r="E60" s="122"/>
      <c r="F60" s="122"/>
      <c r="G60" s="122"/>
      <c r="H60" s="122"/>
      <c r="I60" s="122"/>
      <c r="J60" s="122"/>
      <c r="K60" s="122"/>
      <c r="L60" s="122"/>
      <c r="M60" s="122"/>
      <c r="N60" s="122"/>
      <c r="O60" s="122"/>
      <c r="P60" s="122"/>
    </row>
    <row r="61" spans="1:22" x14ac:dyDescent="0.25">
      <c r="A61" s="122"/>
      <c r="B61" s="122"/>
      <c r="C61" s="122"/>
      <c r="D61" s="122"/>
      <c r="E61" s="122"/>
      <c r="F61" s="122"/>
      <c r="G61" s="122"/>
      <c r="H61" s="122"/>
      <c r="I61" s="122"/>
      <c r="J61" s="122"/>
      <c r="K61" s="122"/>
      <c r="L61" s="122"/>
      <c r="M61" s="122"/>
      <c r="N61" s="122"/>
      <c r="O61" s="122"/>
      <c r="P61" s="122"/>
    </row>
    <row r="62" spans="1:22" x14ac:dyDescent="0.25">
      <c r="A62" s="122"/>
      <c r="B62" s="122"/>
      <c r="C62" s="122"/>
      <c r="D62" s="122"/>
      <c r="E62" s="122"/>
      <c r="F62" s="122"/>
      <c r="G62" s="122"/>
      <c r="H62" s="122"/>
      <c r="I62" s="122"/>
      <c r="J62" s="122"/>
      <c r="K62" s="122"/>
      <c r="L62" s="122"/>
      <c r="M62" s="122"/>
      <c r="N62" s="122"/>
      <c r="O62" s="122"/>
      <c r="P62" s="122"/>
    </row>
    <row r="63" spans="1:22" x14ac:dyDescent="0.25">
      <c r="A63" s="122"/>
      <c r="B63" s="122"/>
      <c r="C63" s="122"/>
      <c r="D63" s="122"/>
      <c r="E63" s="122"/>
      <c r="F63" s="122"/>
      <c r="G63" s="122"/>
      <c r="H63" s="122"/>
      <c r="I63" s="122"/>
      <c r="J63" s="122"/>
      <c r="K63" s="122"/>
      <c r="L63" s="122"/>
      <c r="M63" s="122"/>
      <c r="N63" s="122"/>
      <c r="O63" s="122"/>
      <c r="P63" s="122"/>
    </row>
    <row r="64" spans="1:22" x14ac:dyDescent="0.25">
      <c r="A64" s="2" t="s">
        <v>604</v>
      </c>
      <c r="C64" s="122"/>
      <c r="D64" s="122"/>
      <c r="E64" s="122"/>
      <c r="F64" s="122"/>
      <c r="G64" s="122"/>
      <c r="H64" s="122"/>
      <c r="I64" s="122"/>
      <c r="J64" s="122"/>
      <c r="K64" s="122"/>
      <c r="L64" s="122"/>
      <c r="M64" s="122"/>
      <c r="N64" s="122"/>
      <c r="O64" s="122"/>
      <c r="P64" s="122"/>
    </row>
    <row r="65" spans="2:22" x14ac:dyDescent="0.25">
      <c r="B65" s="120"/>
      <c r="S65" s="3"/>
      <c r="T65" s="3"/>
      <c r="U65" s="3"/>
      <c r="V65" s="3"/>
    </row>
    <row r="66" spans="2:22" x14ac:dyDescent="0.25">
      <c r="S66" s="192" t="s">
        <v>397</v>
      </c>
      <c r="T66" s="194" t="s">
        <v>607</v>
      </c>
      <c r="U66" s="194"/>
      <c r="V66" s="194"/>
    </row>
    <row r="67" spans="2:22" x14ac:dyDescent="0.25">
      <c r="S67" s="193"/>
      <c r="T67" s="125">
        <v>1</v>
      </c>
      <c r="U67" s="125">
        <v>12</v>
      </c>
      <c r="V67" s="125">
        <v>24</v>
      </c>
    </row>
    <row r="68" spans="2:22" x14ac:dyDescent="0.25">
      <c r="S68" s="126" t="s">
        <v>25</v>
      </c>
      <c r="T68" s="127">
        <f ca="1">HLOOKUP($S68,'24m_Pivot4'!$C$4:$M$28,T$7+1,0)/SUM(OFFSET('24m_Pivot4'!$B$4,T$7,1,1,11))</f>
        <v>2.0943562610229276E-3</v>
      </c>
      <c r="U68" s="127">
        <f ca="1">HLOOKUP($S68,'24m_Pivot4'!$C$4:$M$28,U$7+1,0)/SUM(OFFSET('24m_Pivot4'!$B$4,U$7,1,1,11))</f>
        <v>3.2343428403410761E-3</v>
      </c>
      <c r="V68" s="127">
        <f ca="1">HLOOKUP($S68,'24m_Pivot4'!$C$4:$M$28,V$7+1,0)/SUM(OFFSET('24m_Pivot4'!$B$4,V$7,1,1,11))</f>
        <v>4.8870108396105085E-3</v>
      </c>
    </row>
    <row r="69" spans="2:22" x14ac:dyDescent="0.25">
      <c r="S69" s="126" t="s">
        <v>615</v>
      </c>
      <c r="T69" s="127">
        <f ca="1">HLOOKUP($S69,'24m_Pivot4'!$C$4:$M$28,T$7+1,0)/SUM(OFFSET('24m_Pivot4'!$B$4,T$7,1,1,11))</f>
        <v>2.1788653733098177E-2</v>
      </c>
      <c r="U69" s="127">
        <f ca="1">HLOOKUP($S69,'24m_Pivot4'!$C$4:$M$28,U$7+1,0)/SUM(OFFSET('24m_Pivot4'!$B$4,U$7,1,1,11))</f>
        <v>2.6058512202293445E-2</v>
      </c>
      <c r="V69" s="127">
        <f ca="1">HLOOKUP($S69,'24m_Pivot4'!$C$4:$M$28,V$7+1,0)/SUM(OFFSET('24m_Pivot4'!$B$4,V$7,1,1,11))</f>
        <v>3.0461142752158735E-2</v>
      </c>
    </row>
    <row r="70" spans="2:22" x14ac:dyDescent="0.25">
      <c r="S70" s="126" t="s">
        <v>8</v>
      </c>
      <c r="T70" s="127">
        <f ca="1">HLOOKUP($S70,'24m_Pivot4'!$C$4:$M$28,T$7+1,0)/SUM(OFFSET('24m_Pivot4'!$B$4,T$7,1,1,11))</f>
        <v>5.9303350970017633E-2</v>
      </c>
      <c r="U70" s="127">
        <f ca="1">HLOOKUP($S70,'24m_Pivot4'!$C$4:$M$28,U$7+1,0)/SUM(OFFSET('24m_Pivot4'!$B$4,U$7,1,1,11))</f>
        <v>6.119523669508968E-2</v>
      </c>
      <c r="V70" s="127">
        <f ca="1">HLOOKUP($S70,'24m_Pivot4'!$C$4:$M$28,V$7+1,0)/SUM(OFFSET('24m_Pivot4'!$B$4,V$7,1,1,11))</f>
        <v>7.1761896013227994E-2</v>
      </c>
    </row>
    <row r="71" spans="2:22" x14ac:dyDescent="0.25">
      <c r="S71" s="126" t="s">
        <v>10</v>
      </c>
      <c r="T71" s="127">
        <f ca="1">HLOOKUP($S71,'24m_Pivot4'!$C$4:$M$28,T$7+1,0)/SUM(OFFSET('24m_Pivot4'!$B$4,T$7,1,1,11))</f>
        <v>2.0318930041152265E-2</v>
      </c>
      <c r="U71" s="127">
        <f ca="1">HLOOKUP($S71,'24m_Pivot4'!$C$4:$M$28,U$7+1,0)/SUM(OFFSET('24m_Pivot4'!$B$4,U$7,1,1,11))</f>
        <v>1.1798000588062334E-2</v>
      </c>
      <c r="V71" s="127">
        <f ca="1">HLOOKUP($S71,'24m_Pivot4'!$C$4:$M$28,V$7+1,0)/SUM(OFFSET('24m_Pivot4'!$B$4,V$7,1,1,11))</f>
        <v>1.3081021495498805E-2</v>
      </c>
    </row>
    <row r="72" spans="2:22" x14ac:dyDescent="0.25">
      <c r="S72" s="126" t="s">
        <v>123</v>
      </c>
      <c r="T72" s="127">
        <f ca="1">HLOOKUP($S72,'24m_Pivot4'!$C$4:$M$28,T$7+1,0)/SUM(OFFSET('24m_Pivot4'!$B$4,T$7,1,1,11))</f>
        <v>0.21252204585537918</v>
      </c>
      <c r="U72" s="127">
        <f ca="1">HLOOKUP($S72,'24m_Pivot4'!$C$4:$M$28,U$7+1,0)/SUM(OFFSET('24m_Pivot4'!$B$4,U$7,1,1,11))</f>
        <v>0.15495442516906793</v>
      </c>
      <c r="V72" s="127">
        <f ca="1">HLOOKUP($S72,'24m_Pivot4'!$C$4:$M$28,V$7+1,0)/SUM(OFFSET('24m_Pivot4'!$B$4,V$7,1,1,11))</f>
        <v>0.16399044644497521</v>
      </c>
    </row>
    <row r="73" spans="2:22" x14ac:dyDescent="0.25">
      <c r="S73" s="126" t="s">
        <v>618</v>
      </c>
      <c r="T73" s="127">
        <f ca="1">HLOOKUP($S73,'24m_Pivot4'!$C$4:$M$28,T$7+1,0)/SUM(OFFSET('24m_Pivot4'!$B$4,T$7,1,1,11))</f>
        <v>0</v>
      </c>
      <c r="U73" s="127">
        <f ca="1">HLOOKUP($S73,'24m_Pivot4'!$C$4:$M$28,U$7+1,0)/SUM(OFFSET('24m_Pivot4'!$B$4,U$7,1,1,11))</f>
        <v>0.2556233460746839</v>
      </c>
      <c r="V73" s="127">
        <f ca="1">HLOOKUP($S73,'24m_Pivot4'!$C$4:$M$28,V$7+1,0)/SUM(OFFSET('24m_Pivot4'!$B$4,V$7,1,1,11))</f>
        <v>0.23905934227448097</v>
      </c>
    </row>
    <row r="74" spans="2:22" x14ac:dyDescent="0.25">
      <c r="S74" s="126" t="s">
        <v>611</v>
      </c>
      <c r="T74" s="127">
        <f ca="1">HLOOKUP($S74,'24m_Pivot4'!$C$4:$M$28,T$7+1,0)/SUM(OFFSET('24m_Pivot4'!$B$4,T$7,1,1,11))</f>
        <v>9.0645208700764257E-2</v>
      </c>
      <c r="U74" s="127">
        <f ca="1">HLOOKUP($S74,'24m_Pivot4'!$C$4:$M$28,U$7+1,0)/SUM(OFFSET('24m_Pivot4'!$B$4,U$7,1,1,11))</f>
        <v>5.7189062040576298E-2</v>
      </c>
      <c r="V74" s="127">
        <f ca="1">HLOOKUP($S74,'24m_Pivot4'!$C$4:$M$28,V$7+1,0)/SUM(OFFSET('24m_Pivot4'!$B$4,V$7,1,1,11))</f>
        <v>4.7584052911997063E-2</v>
      </c>
    </row>
    <row r="75" spans="2:22" x14ac:dyDescent="0.25">
      <c r="S75" s="126" t="s">
        <v>612</v>
      </c>
      <c r="T75" s="127">
        <f ca="1">HLOOKUP($S75,'24m_Pivot4'!$C$4:$M$28,T$7+1,0)/SUM(OFFSET('24m_Pivot4'!$B$4,T$7,1,1,11))</f>
        <v>4.1887125220458551E-2</v>
      </c>
      <c r="U75" s="127">
        <f ca="1">HLOOKUP($S75,'24m_Pivot4'!$C$4:$M$28,U$7+1,0)/SUM(OFFSET('24m_Pivot4'!$B$4,U$7,1,1,11))</f>
        <v>2.0545427815348426E-2</v>
      </c>
      <c r="V75" s="127">
        <f ca="1">HLOOKUP($S75,'24m_Pivot4'!$C$4:$M$28,V$7+1,0)/SUM(OFFSET('24m_Pivot4'!$B$4,V$7,1,1,11))</f>
        <v>1.7747565680690795E-2</v>
      </c>
    </row>
    <row r="76" spans="2:22" x14ac:dyDescent="0.25">
      <c r="S76" s="126" t="s">
        <v>12</v>
      </c>
      <c r="T76" s="127">
        <f ca="1">HLOOKUP($S76,'24m_Pivot4'!$C$4:$M$28,T$7+1,0)/SUM(OFFSET('24m_Pivot4'!$B$4,T$7,1,1,11))</f>
        <v>4.949294532627866E-2</v>
      </c>
      <c r="U76" s="127">
        <f ca="1">HLOOKUP($S76,'24m_Pivot4'!$C$4:$M$28,U$7+1,0)/SUM(OFFSET('24m_Pivot4'!$B$4,U$7,1,1,11))</f>
        <v>3.476918553366657E-2</v>
      </c>
      <c r="V76" s="127">
        <f ca="1">HLOOKUP($S76,'24m_Pivot4'!$C$4:$M$28,V$7+1,0)/SUM(OFFSET('24m_Pivot4'!$B$4,V$7,1,1,11))</f>
        <v>3.3547675914018006E-2</v>
      </c>
    </row>
    <row r="77" spans="2:22" x14ac:dyDescent="0.25">
      <c r="S77" s="126" t="s">
        <v>620</v>
      </c>
      <c r="T77" s="127">
        <f ca="1">HLOOKUP($S77,'24m_Pivot4'!$C$4:$M$28,T$7+1,0)/SUM(OFFSET('24m_Pivot4'!$B$4,T$7,1,1,11))</f>
        <v>4.8758083480305706E-2</v>
      </c>
      <c r="U77" s="127">
        <f ca="1">HLOOKUP($S77,'24m_Pivot4'!$C$4:$M$28,U$7+1,0)/SUM(OFFSET('24m_Pivot4'!$B$4,U$7,1,1,11))</f>
        <v>3.1718612172890327E-2</v>
      </c>
      <c r="V77" s="127">
        <f ca="1">HLOOKUP($S77,'24m_Pivot4'!$C$4:$M$28,V$7+1,0)/SUM(OFFSET('24m_Pivot4'!$B$4,V$7,1,1,11))</f>
        <v>2.6566231857431562E-2</v>
      </c>
    </row>
    <row r="78" spans="2:22" x14ac:dyDescent="0.25">
      <c r="S78" s="128" t="s">
        <v>619</v>
      </c>
      <c r="T78" s="129">
        <f ca="1">HLOOKUP($S78,'24m_Pivot4'!$C$4:$M$28,T$7+1,0)/SUM(OFFSET('24m_Pivot4'!$B$4,T$7,1,1,11))</f>
        <v>0.45318930041152261</v>
      </c>
      <c r="U78" s="129">
        <f ca="1">HLOOKUP($S78,'24m_Pivot4'!$C$4:$M$28,U$7+1,0)/SUM(OFFSET('24m_Pivot4'!$B$4,U$7,1,1,11))</f>
        <v>0.34291384886797999</v>
      </c>
      <c r="V78" s="129">
        <f ca="1">HLOOKUP($S78,'24m_Pivot4'!$C$4:$M$28,V$7+1,0)/SUM(OFFSET('24m_Pivot4'!$B$4,V$7,1,1,11))</f>
        <v>0.35131361381591036</v>
      </c>
    </row>
    <row r="79" spans="2:22" x14ac:dyDescent="0.25">
      <c r="T79" s="130">
        <f ca="1">SUM(OFFSET('24m_Pivot4'!$B$4,T$7,1,1,11))</f>
        <v>81648</v>
      </c>
      <c r="U79" s="130">
        <f ca="1">SUM(OFFSET('24m_Pivot4'!$B$4,U$7,1,1,11))</f>
        <v>81624</v>
      </c>
      <c r="V79" s="130">
        <f ca="1">SUM(OFFSET('24m_Pivot4'!$B$4,V$7,1,1,11))</f>
        <v>81645</v>
      </c>
    </row>
    <row r="84" spans="1:22" x14ac:dyDescent="0.25">
      <c r="A84" s="2" t="s">
        <v>605</v>
      </c>
    </row>
    <row r="85" spans="1:22" x14ac:dyDescent="0.25">
      <c r="B85" s="120"/>
      <c r="S85" s="3"/>
      <c r="T85" s="3"/>
      <c r="U85" s="3"/>
      <c r="V85" s="3"/>
    </row>
    <row r="86" spans="1:22" x14ac:dyDescent="0.25">
      <c r="S86" s="192" t="s">
        <v>397</v>
      </c>
      <c r="T86" s="194" t="s">
        <v>607</v>
      </c>
      <c r="U86" s="194"/>
      <c r="V86" s="194"/>
    </row>
    <row r="87" spans="1:22" x14ac:dyDescent="0.25">
      <c r="S87" s="193"/>
      <c r="T87" s="125">
        <v>1</v>
      </c>
      <c r="U87" s="125">
        <v>12</v>
      </c>
      <c r="V87" s="125">
        <v>24</v>
      </c>
    </row>
    <row r="88" spans="1:22" x14ac:dyDescent="0.25">
      <c r="S88" s="126" t="s">
        <v>25</v>
      </c>
      <c r="T88" s="127">
        <f ca="1">HLOOKUP($S88,'24m_Pivot5'!$B$4:$L$28,T$7+1,0)/SUM(OFFSET('24m_Pivot5'!$A$4,T$7,1,1,11))</f>
        <v>1.7001085175649508E-2</v>
      </c>
      <c r="U88" s="127">
        <f ca="1">HLOOKUP($S88,'24m_Pivot5'!$B$4:$L$28,U$7+1,0)/SUM(OFFSET('24m_Pivot5'!$A$4,U$7,1,1,11))</f>
        <v>1.9029962067936751E-2</v>
      </c>
      <c r="V88" s="127">
        <f ca="1">HLOOKUP($S88,'24m_Pivot5'!$B$4:$L$28,V$7+1,0)/SUM(OFFSET('24m_Pivot5'!$A$4,V$7,1,1,11))</f>
        <v>2.2133225401018256E-2</v>
      </c>
    </row>
    <row r="89" spans="1:22" x14ac:dyDescent="0.25">
      <c r="S89" s="126" t="s">
        <v>615</v>
      </c>
      <c r="T89" s="127">
        <f ca="1">HLOOKUP($S89,'24m_Pivot5'!$B$4:$L$28,T$7+1,0)/SUM(OFFSET('24m_Pivot5'!$A$4,T$7,1,1,11))</f>
        <v>5.1322424835627808E-2</v>
      </c>
      <c r="U89" s="127">
        <f ca="1">HLOOKUP($S89,'24m_Pivot5'!$B$4:$L$28,U$7+1,0)/SUM(OFFSET('24m_Pivot5'!$A$4,U$7,1,1,11))</f>
        <v>5.5768657034479821E-2</v>
      </c>
      <c r="V89" s="127">
        <f ca="1">HLOOKUP($S89,'24m_Pivot5'!$B$4:$L$28,V$7+1,0)/SUM(OFFSET('24m_Pivot5'!$A$4,V$7,1,1,11))</f>
        <v>6.0371088341179727E-2</v>
      </c>
    </row>
    <row r="90" spans="1:22" x14ac:dyDescent="0.25">
      <c r="S90" s="126" t="s">
        <v>8</v>
      </c>
      <c r="T90" s="127">
        <f ca="1">HLOOKUP($S90,'24m_Pivot5'!$B$4:$L$28,T$7+1,0)/SUM(OFFSET('24m_Pivot5'!$A$4,T$7,1,1,11))</f>
        <v>6.5663765772283333E-2</v>
      </c>
      <c r="U90" s="127">
        <f ca="1">HLOOKUP($S90,'24m_Pivot5'!$B$4:$L$28,U$7+1,0)/SUM(OFFSET('24m_Pivot5'!$A$4,U$7,1,1,11))</f>
        <v>5.9135660401483187E-2</v>
      </c>
      <c r="V90" s="127">
        <f ca="1">HLOOKUP($S90,'24m_Pivot5'!$B$4:$L$28,V$7+1,0)/SUM(OFFSET('24m_Pivot5'!$A$4,V$7,1,1,11))</f>
        <v>6.5249344950258831E-2</v>
      </c>
    </row>
    <row r="91" spans="1:22" x14ac:dyDescent="0.25">
      <c r="S91" s="126" t="s">
        <v>10</v>
      </c>
      <c r="T91" s="127">
        <f ca="1">HLOOKUP($S91,'24m_Pivot5'!$B$4:$L$28,T$7+1,0)/SUM(OFFSET('24m_Pivot5'!$A$4,T$7,1,1,11))</f>
        <v>2.9321020490669616E-2</v>
      </c>
      <c r="U91" s="127">
        <f ca="1">HLOOKUP($S91,'24m_Pivot5'!$B$4:$L$28,U$7+1,0)/SUM(OFFSET('24m_Pivot5'!$A$4,U$7,1,1,11))</f>
        <v>1.3531943911690747E-2</v>
      </c>
      <c r="V91" s="127">
        <f ca="1">HLOOKUP($S91,'24m_Pivot5'!$B$4:$L$28,V$7+1,0)/SUM(OFFSET('24m_Pivot5'!$A$4,V$7,1,1,11))</f>
        <v>1.354834586626334E-2</v>
      </c>
    </row>
    <row r="92" spans="1:22" x14ac:dyDescent="0.25">
      <c r="S92" s="126" t="s">
        <v>123</v>
      </c>
      <c r="T92" s="127">
        <f ca="1">HLOOKUP($S92,'24m_Pivot5'!$B$4:$L$28,T$7+1,0)/SUM(OFFSET('24m_Pivot5'!$A$4,T$7,1,1,11))</f>
        <v>0.2450581952039492</v>
      </c>
      <c r="U92" s="127">
        <f ca="1">HLOOKUP($S92,'24m_Pivot5'!$B$4:$L$28,U$7+1,0)/SUM(OFFSET('24m_Pivot5'!$A$4,U$7,1,1,11))</f>
        <v>0.17237778630183692</v>
      </c>
      <c r="V92" s="127">
        <f ca="1">HLOOKUP($S92,'24m_Pivot5'!$B$4:$L$28,V$7+1,0)/SUM(OFFSET('24m_Pivot5'!$A$4,V$7,1,1,11))</f>
        <v>0.17534030632895214</v>
      </c>
    </row>
    <row r="93" spans="1:22" x14ac:dyDescent="0.25">
      <c r="S93" s="126" t="s">
        <v>618</v>
      </c>
      <c r="T93" s="127">
        <f ca="1">HLOOKUP($S93,'24m_Pivot5'!$B$4:$L$28,T$7+1,0)/SUM(OFFSET('24m_Pivot5'!$A$4,T$7,1,1,11))</f>
        <v>0</v>
      </c>
      <c r="U93" s="127">
        <f ca="1">HLOOKUP($S93,'24m_Pivot5'!$B$4:$L$28,U$7+1,0)/SUM(OFFSET('24m_Pivot5'!$A$4,U$7,1,1,11))</f>
        <v>0.25817244171674553</v>
      </c>
      <c r="V93" s="127">
        <f ca="1">HLOOKUP($S93,'24m_Pivot5'!$B$4:$L$28,V$7+1,0)/SUM(OFFSET('24m_Pivot5'!$A$4,V$7,1,1,11))</f>
        <v>0.25247640755810236</v>
      </c>
    </row>
    <row r="94" spans="1:22" x14ac:dyDescent="0.25">
      <c r="S94" s="126" t="s">
        <v>611</v>
      </c>
      <c r="T94" s="127">
        <f ca="1">HLOOKUP($S94,'24m_Pivot5'!$B$4:$L$28,T$7+1,0)/SUM(OFFSET('24m_Pivot5'!$A$4,T$7,1,1,11))</f>
        <v>7.6217630912611439E-2</v>
      </c>
      <c r="U94" s="127">
        <f ca="1">HLOOKUP($S94,'24m_Pivot5'!$B$4:$L$28,U$7+1,0)/SUM(OFFSET('24m_Pivot5'!$A$4,U$7,1,1,11))</f>
        <v>4.6051229595533393E-2</v>
      </c>
      <c r="V94" s="127">
        <f ca="1">HLOOKUP($S94,'24m_Pivot5'!$B$4:$L$28,V$7+1,0)/SUM(OFFSET('24m_Pivot5'!$A$4,V$7,1,1,11))</f>
        <v>3.755618516072684E-2</v>
      </c>
    </row>
    <row r="95" spans="1:22" x14ac:dyDescent="0.25">
      <c r="S95" s="126" t="s">
        <v>612</v>
      </c>
      <c r="T95" s="127">
        <f ca="1">HLOOKUP($S95,'24m_Pivot5'!$B$4:$L$28,T$7+1,0)/SUM(OFFSET('24m_Pivot5'!$A$4,T$7,1,1,11))</f>
        <v>4.0236610847500902E-2</v>
      </c>
      <c r="U95" s="127">
        <f ca="1">HLOOKUP($S95,'24m_Pivot5'!$B$4:$L$28,U$7+1,0)/SUM(OFFSET('24m_Pivot5'!$A$4,U$7,1,1,11))</f>
        <v>1.969057665260197E-2</v>
      </c>
      <c r="V95" s="127">
        <f ca="1">HLOOKUP($S95,'24m_Pivot5'!$B$4:$L$28,V$7+1,0)/SUM(OFFSET('24m_Pivot5'!$A$4,V$7,1,1,11))</f>
        <v>1.71484566389025E-2</v>
      </c>
    </row>
    <row r="96" spans="1:22" x14ac:dyDescent="0.25">
      <c r="S96" s="126" t="s">
        <v>12</v>
      </c>
      <c r="T96" s="127">
        <f ca="1">HLOOKUP($S96,'24m_Pivot5'!$B$4:$L$28,T$7+1,0)/SUM(OFFSET('24m_Pivot5'!$A$4,T$7,1,1,11))</f>
        <v>3.9938719492733581E-2</v>
      </c>
      <c r="U96" s="127">
        <f ca="1">HLOOKUP($S96,'24m_Pivot5'!$B$4:$L$28,U$7+1,0)/SUM(OFFSET('24m_Pivot5'!$A$4,U$7,1,1,11))</f>
        <v>2.8640838767421045E-2</v>
      </c>
      <c r="V96" s="127">
        <f ca="1">HLOOKUP($S96,'24m_Pivot5'!$B$4:$L$28,V$7+1,0)/SUM(OFFSET('24m_Pivot5'!$A$4,V$7,1,1,11))</f>
        <v>2.6904969857060691E-2</v>
      </c>
    </row>
    <row r="97" spans="19:22" x14ac:dyDescent="0.25">
      <c r="S97" s="126" t="s">
        <v>620</v>
      </c>
      <c r="T97" s="127">
        <f ca="1">HLOOKUP($S97,'24m_Pivot5'!$B$4:$L$28,T$7+1,0)/SUM(OFFSET('24m_Pivot5'!$A$4,T$7,1,1,11))</f>
        <v>4.4428367768155418E-2</v>
      </c>
      <c r="U97" s="127">
        <f ca="1">HLOOKUP($S97,'24m_Pivot5'!$B$4:$L$28,U$7+1,0)/SUM(OFFSET('24m_Pivot5'!$A$4,U$7,1,1,11))</f>
        <v>2.9237522908408985E-2</v>
      </c>
      <c r="V97" s="127">
        <f ca="1">HLOOKUP($S97,'24m_Pivot5'!$B$4:$L$28,V$7+1,0)/SUM(OFFSET('24m_Pivot5'!$A$4,V$7,1,1,11))</f>
        <v>2.588245318790874E-2</v>
      </c>
    </row>
    <row r="98" spans="19:22" x14ac:dyDescent="0.25">
      <c r="S98" s="128" t="s">
        <v>619</v>
      </c>
      <c r="T98" s="129">
        <f ca="1">HLOOKUP($S98,'24m_Pivot5'!$B$4:$L$28,T$7+1,0)/SUM(OFFSET('24m_Pivot5'!$A$4,T$7,1,1,11))</f>
        <v>0.3908121795008192</v>
      </c>
      <c r="U98" s="129">
        <f ca="1">HLOOKUP($S98,'24m_Pivot5'!$B$4:$L$28,U$7+1,0)/SUM(OFFSET('24m_Pivot5'!$A$4,U$7,1,1,11))</f>
        <v>0.29836338064186163</v>
      </c>
      <c r="V98" s="129">
        <f ca="1">HLOOKUP($S98,'24m_Pivot5'!$B$4:$L$28,V$7+1,0)/SUM(OFFSET('24m_Pivot5'!$A$4,V$7,1,1,11))</f>
        <v>0.30338921670962654</v>
      </c>
    </row>
    <row r="99" spans="19:22" x14ac:dyDescent="0.25">
      <c r="T99" s="130">
        <f ca="1">SUM(OFFSET('24m_Pivot5'!$A$4,T$7,1,1,11))</f>
        <v>140991</v>
      </c>
      <c r="U99" s="130">
        <f ca="1">SUM(OFFSET('24m_Pivot5'!$A$4,U$7,1,1,11))</f>
        <v>140778</v>
      </c>
      <c r="V99" s="130">
        <f ca="1">SUM(OFFSET('24m_Pivot5'!$A$4,V$7,1,1,11))</f>
        <v>140829</v>
      </c>
    </row>
  </sheetData>
  <mergeCells count="10">
    <mergeCell ref="S66:S67"/>
    <mergeCell ref="T66:V66"/>
    <mergeCell ref="S86:S87"/>
    <mergeCell ref="T86:V86"/>
    <mergeCell ref="T6:V6"/>
    <mergeCell ref="S6:S7"/>
    <mergeCell ref="S25:S26"/>
    <mergeCell ref="T25:V25"/>
    <mergeCell ref="S46:S47"/>
    <mergeCell ref="T46:V46"/>
  </mergeCells>
  <conditionalFormatting sqref="T9:T18">
    <cfRule type="colorScale" priority="18">
      <colorScale>
        <cfvo type="min"/>
        <cfvo type="percentile" val="50"/>
        <cfvo type="max"/>
        <color rgb="FFF8696B"/>
        <color rgb="FFFFEB84"/>
        <color rgb="FF63BE7B"/>
      </colorScale>
    </cfRule>
  </conditionalFormatting>
  <conditionalFormatting sqref="U8:U18">
    <cfRule type="colorScale" priority="17">
      <colorScale>
        <cfvo type="min"/>
        <cfvo type="percentile" val="50"/>
        <cfvo type="max"/>
        <color rgb="FFF8696B"/>
        <color rgb="FFFFEB84"/>
        <color rgb="FF63BE7B"/>
      </colorScale>
    </cfRule>
  </conditionalFormatting>
  <conditionalFormatting sqref="V8:V18">
    <cfRule type="colorScale" priority="16">
      <colorScale>
        <cfvo type="min"/>
        <cfvo type="percentile" val="50"/>
        <cfvo type="max"/>
        <color rgb="FFF8696B"/>
        <color rgb="FFFFEB84"/>
        <color rgb="FF63BE7B"/>
      </colorScale>
    </cfRule>
  </conditionalFormatting>
  <conditionalFormatting sqref="T27:T37">
    <cfRule type="colorScale" priority="15">
      <colorScale>
        <cfvo type="min"/>
        <cfvo type="percentile" val="50"/>
        <cfvo type="max"/>
        <color rgb="FFF8696B"/>
        <color rgb="FFFFEB84"/>
        <color rgb="FF63BE7B"/>
      </colorScale>
    </cfRule>
  </conditionalFormatting>
  <conditionalFormatting sqref="U27:U37">
    <cfRule type="colorScale" priority="14">
      <colorScale>
        <cfvo type="min"/>
        <cfvo type="percentile" val="50"/>
        <cfvo type="max"/>
        <color rgb="FFF8696B"/>
        <color rgb="FFFFEB84"/>
        <color rgb="FF63BE7B"/>
      </colorScale>
    </cfRule>
  </conditionalFormatting>
  <conditionalFormatting sqref="V27:V37">
    <cfRule type="colorScale" priority="13">
      <colorScale>
        <cfvo type="min"/>
        <cfvo type="percentile" val="50"/>
        <cfvo type="max"/>
        <color rgb="FFF8696B"/>
        <color rgb="FFFFEB84"/>
        <color rgb="FF63BE7B"/>
      </colorScale>
    </cfRule>
  </conditionalFormatting>
  <conditionalFormatting sqref="T48:T58">
    <cfRule type="colorScale" priority="12">
      <colorScale>
        <cfvo type="min"/>
        <cfvo type="percentile" val="50"/>
        <cfvo type="max"/>
        <color rgb="FFF8696B"/>
        <color rgb="FFFFEB84"/>
        <color rgb="FF63BE7B"/>
      </colorScale>
    </cfRule>
  </conditionalFormatting>
  <conditionalFormatting sqref="U48:U58">
    <cfRule type="colorScale" priority="11">
      <colorScale>
        <cfvo type="min"/>
        <cfvo type="percentile" val="50"/>
        <cfvo type="max"/>
        <color rgb="FFF8696B"/>
        <color rgb="FFFFEB84"/>
        <color rgb="FF63BE7B"/>
      </colorScale>
    </cfRule>
  </conditionalFormatting>
  <conditionalFormatting sqref="V48:V58">
    <cfRule type="colorScale" priority="10">
      <colorScale>
        <cfvo type="min"/>
        <cfvo type="percentile" val="50"/>
        <cfvo type="max"/>
        <color rgb="FFF8696B"/>
        <color rgb="FFFFEB84"/>
        <color rgb="FF63BE7B"/>
      </colorScale>
    </cfRule>
  </conditionalFormatting>
  <conditionalFormatting sqref="T68:T78">
    <cfRule type="colorScale" priority="9">
      <colorScale>
        <cfvo type="min"/>
        <cfvo type="percentile" val="50"/>
        <cfvo type="max"/>
        <color rgb="FFF8696B"/>
        <color rgb="FFFFEB84"/>
        <color rgb="FF63BE7B"/>
      </colorScale>
    </cfRule>
  </conditionalFormatting>
  <conditionalFormatting sqref="U68:U78">
    <cfRule type="colorScale" priority="8">
      <colorScale>
        <cfvo type="min"/>
        <cfvo type="percentile" val="50"/>
        <cfvo type="max"/>
        <color rgb="FFF8696B"/>
        <color rgb="FFFFEB84"/>
        <color rgb="FF63BE7B"/>
      </colorScale>
    </cfRule>
  </conditionalFormatting>
  <conditionalFormatting sqref="V68:V78">
    <cfRule type="colorScale" priority="7">
      <colorScale>
        <cfvo type="min"/>
        <cfvo type="percentile" val="50"/>
        <cfvo type="max"/>
        <color rgb="FFF8696B"/>
        <color rgb="FFFFEB84"/>
        <color rgb="FF63BE7B"/>
      </colorScale>
    </cfRule>
  </conditionalFormatting>
  <conditionalFormatting sqref="T88:T98">
    <cfRule type="colorScale" priority="6">
      <colorScale>
        <cfvo type="min"/>
        <cfvo type="percentile" val="50"/>
        <cfvo type="max"/>
        <color rgb="FFF8696B"/>
        <color rgb="FFFFEB84"/>
        <color rgb="FF63BE7B"/>
      </colorScale>
    </cfRule>
  </conditionalFormatting>
  <conditionalFormatting sqref="U88:U98">
    <cfRule type="colorScale" priority="5">
      <colorScale>
        <cfvo type="min"/>
        <cfvo type="percentile" val="50"/>
        <cfvo type="max"/>
        <color rgb="FFF8696B"/>
        <color rgb="FFFFEB84"/>
        <color rgb="FF63BE7B"/>
      </colorScale>
    </cfRule>
  </conditionalFormatting>
  <conditionalFormatting sqref="V88:V98">
    <cfRule type="colorScale" priority="4">
      <colorScale>
        <cfvo type="min"/>
        <cfvo type="percentile" val="50"/>
        <cfvo type="max"/>
        <color rgb="FFF8696B"/>
        <color rgb="FFFFEB84"/>
        <color rgb="FF63BE7B"/>
      </colorScale>
    </cfRule>
  </conditionalFormatting>
  <conditionalFormatting sqref="T8">
    <cfRule type="colorScale" priority="3">
      <colorScale>
        <cfvo type="min"/>
        <cfvo type="percentile" val="50"/>
        <cfvo type="max"/>
        <color rgb="FFF8696B"/>
        <color rgb="FFFFEB84"/>
        <color rgb="FF63BE7B"/>
      </colorScale>
    </cfRule>
  </conditionalFormatting>
  <conditionalFormatting sqref="T8:V18">
    <cfRule type="colorScale" priority="1">
      <colorScale>
        <cfvo type="min"/>
        <cfvo type="percentile" val="50"/>
        <cfvo type="max"/>
        <color rgb="FFF8696B"/>
        <color rgb="FFFFEB84"/>
        <color rgb="FF63BE7B"/>
      </colorScale>
    </cfRule>
  </conditionalFormatting>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Disclaimers</vt:lpstr>
      <vt:lpstr>Abbreviations</vt:lpstr>
      <vt:lpstr>Industry Codes</vt:lpstr>
      <vt:lpstr>Trigger Distribution</vt:lpstr>
      <vt:lpstr>Demographic Characteristics</vt:lpstr>
      <vt:lpstr>Welfare Characteristics</vt:lpstr>
      <vt:lpstr>Employment Characteristics</vt:lpstr>
      <vt:lpstr>Other Characteristics</vt:lpstr>
      <vt:lpstr>Additional Descriptive Tables</vt:lpstr>
      <vt:lpstr>EMP GLM Model Results</vt:lpstr>
      <vt:lpstr>OTN GLM Model Results</vt:lpstr>
      <vt:lpstr>24m_Dataset</vt:lpstr>
      <vt:lpstr>24m_Pivot</vt:lpstr>
      <vt:lpstr>24m_Pivot2</vt:lpstr>
      <vt:lpstr>24m_Pivot3</vt:lpstr>
      <vt:lpstr>24m_Pivot4</vt:lpstr>
      <vt:lpstr>24m_Pivot5</vt:lpstr>
      <vt:lpstr>24m_Activity_Graphs</vt:lpstr>
    </vt:vector>
  </TitlesOfParts>
  <Company>Taylor Fry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Locke</dc:creator>
  <cp:lastModifiedBy>Amanda Chu</cp:lastModifiedBy>
  <dcterms:created xsi:type="dcterms:W3CDTF">2016-05-26T11:46:03Z</dcterms:created>
  <dcterms:modified xsi:type="dcterms:W3CDTF">2017-02-07T21:57:42Z</dcterms:modified>
</cp:coreProperties>
</file>